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2"/>
  <workbookPr/>
  <mc:AlternateContent xmlns:mc="http://schemas.openxmlformats.org/markup-compatibility/2006">
    <mc:Choice Requires="x15">
      <x15ac:absPath xmlns:x15ac="http://schemas.microsoft.com/office/spreadsheetml/2010/11/ac" url="/Users/macbookpro13/Desktop/6052/"/>
    </mc:Choice>
  </mc:AlternateContent>
  <xr:revisionPtr revIDLastSave="0" documentId="13_ncr:1_{13EB9E09-7B35-8E41-8088-CFC1D872FB43}" xr6:coauthVersionLast="47" xr6:coauthVersionMax="47" xr10:uidLastSave="{00000000-0000-0000-0000-000000000000}"/>
  <bookViews>
    <workbookView xWindow="-1120" yWindow="-19980" windowWidth="29260" windowHeight="17640" tabRatio="500" xr2:uid="{00000000-000D-0000-FFFF-FFFF00000000}"/>
  </bookViews>
  <sheets>
    <sheet name="порівн-видатки" sheetId="1" r:id="rId1"/>
  </sheets>
  <definedNames>
    <definedName name="_xlnm._FilterDatabase" localSheetId="0" hidden="1">'порівн-видатки'!$A$5:$K$5</definedName>
    <definedName name="_xlnm.Print_Titles" localSheetId="0">'порівн-видатки'!$4:$5</definedName>
    <definedName name="_xlnm.Print_Area" localSheetId="0">'порівн-видатки'!$A$1:$K$24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1" l="1"/>
  <c r="I22" i="1"/>
  <c r="J21" i="1"/>
  <c r="I21" i="1"/>
  <c r="G21" i="1"/>
  <c r="F21" i="1"/>
  <c r="C7" i="1"/>
  <c r="I8" i="1"/>
  <c r="G7" i="1"/>
  <c r="F8" i="1"/>
  <c r="F6" i="1" s="1"/>
  <c r="I7" i="1" l="1"/>
  <c r="J8" i="1"/>
  <c r="F7" i="1"/>
  <c r="I6" i="1" l="1"/>
  <c r="J6" i="1" s="1"/>
  <c r="J7" i="1"/>
</calcChain>
</file>

<file path=xl/sharedStrings.xml><?xml version="1.0" encoding="utf-8"?>
<sst xmlns="http://schemas.openxmlformats.org/spreadsheetml/2006/main" count="50" uniqueCount="43">
  <si>
    <t>Коди</t>
  </si>
  <si>
    <t>_x000D_
Найменування згідно з відомчою і програмною класифікаціями видатків та надання кредитів бюджету_x000D_</t>
  </si>
  <si>
    <t>Всього_x000D_</t>
  </si>
  <si>
    <t>Затверджено</t>
  </si>
  <si>
    <t>Проект з урахуванням запропонованих змін</t>
  </si>
  <si>
    <t>Загальний   фонд_x000D_</t>
  </si>
  <si>
    <t>Спеціальний фонд_x000D_</t>
  </si>
  <si>
    <t>(тис. грн)</t>
  </si>
  <si>
    <t>Всього видатків</t>
  </si>
  <si>
    <t>2300000</t>
  </si>
  <si>
    <t>Міністерство охорони здоров'я України</t>
  </si>
  <si>
    <t>2308000</t>
  </si>
  <si>
    <t>Національна служба здоров’я України</t>
  </si>
  <si>
    <t>2308060</t>
  </si>
  <si>
    <t>Реалізація програми державних гарантій медичного обслуговування населення</t>
  </si>
  <si>
    <t>2400000</t>
  </si>
  <si>
    <t>Міністерство енергетики України</t>
  </si>
  <si>
    <t>2401000</t>
  </si>
  <si>
    <t>Апарат Міністерства енергетики України</t>
  </si>
  <si>
    <t>2401590</t>
  </si>
  <si>
    <t>Реструктуризація вугільної галузі</t>
  </si>
  <si>
    <t>2500000</t>
  </si>
  <si>
    <t>Міністерство соціальної політики України</t>
  </si>
  <si>
    <t>2501000</t>
  </si>
  <si>
    <t>Апарат Міністерства соціальної політики України</t>
  </si>
  <si>
    <t>2501230</t>
  </si>
  <si>
    <t>Виплата пільг і житлових субсидій громадянам на оплату житлово-комунальних послуг, придбання твердого та рідкого пічного побутового палива і скрапленого газу у грошовій формі</t>
  </si>
  <si>
    <t>2301000</t>
  </si>
  <si>
    <t>Апарат Міністерства охорони здоров'я України</t>
  </si>
  <si>
    <t>2301220</t>
  </si>
  <si>
    <t>Розвиток системи екстреної медичної допомоги та модернізація і оновлення матеріально-технічної бази закладів охорони здоров'я</t>
  </si>
  <si>
    <t>Порівняльна таблиця змін видатків Державного бюджету України на  2021 рік</t>
  </si>
  <si>
    <t>Зміни, що пропонуються</t>
  </si>
  <si>
    <t>2501410</t>
  </si>
  <si>
    <t>Компенсація у зв'язку з підвищенням тарифів на електричну енергію на оплату електричної енергії населенням, яке проживає в житлових будинках (у тому числі в житлових будинках готельного типу, квартирах та гуртожитках), обладнаних у встановленому порядку електроопалювальними установками (у тому числі в сільській місцевості), населенням, яке проживає в багатоквартирних будинках, не газифікованих природним газом і в яких відсутні або не функціонують системи централізованого теплопостачання (у тому числі в сільській місцевості), а також багатодітними, прийомними сім'ями та дитячими будинками сімейного типу</t>
  </si>
  <si>
    <t>2210000</t>
  </si>
  <si>
    <t>2211000</t>
  </si>
  <si>
    <t>Міністерство освіти і науки України (загальнодержавні видатки та кредитування)</t>
  </si>
  <si>
    <t>Субвенція з державного бюджету місцевим бюджетам на закупівлю шкільних автобусів</t>
  </si>
  <si>
    <t>2506000</t>
  </si>
  <si>
    <t>2506080</t>
  </si>
  <si>
    <t>Пенсійний фонд України</t>
  </si>
  <si>
    <t>Фінансове забезпечення виплати пенсій, надбавок та підвищень до пенсій, призначених за пенсійними програмами, та дефіциту коштів Пенсійного фонду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</si>
</sst>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0"/>
      <color indexed="8"/>
      <name val="ARIAL"/>
      <charset val="1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i/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52">
    <xf numFmtId="0" fontId="0" fillId="0" borderId="0" xfId="0">
      <alignment vertical="top"/>
    </xf>
    <xf numFmtId="0" fontId="2" fillId="0" borderId="0" xfId="0" applyFont="1">
      <alignment vertical="top"/>
    </xf>
    <xf numFmtId="0" fontId="1" fillId="0" borderId="0" xfId="0" applyFo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top"/>
    </xf>
    <xf numFmtId="0" fontId="1" fillId="0" borderId="0" xfId="0" applyFont="1" applyFill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wrapText="1"/>
    </xf>
    <xf numFmtId="164" fontId="6" fillId="0" borderId="9" xfId="0" applyNumberFormat="1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wrapText="1"/>
    </xf>
    <xf numFmtId="164" fontId="11" fillId="0" borderId="7" xfId="0" applyNumberFormat="1" applyFont="1" applyFill="1" applyBorder="1" applyAlignment="1">
      <alignment vertical="center"/>
    </xf>
    <xf numFmtId="0" fontId="12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/>
    </xf>
    <xf numFmtId="164" fontId="11" fillId="0" borderId="9" xfId="0" applyNumberFormat="1" applyFont="1" applyFill="1" applyBorder="1" applyAlignment="1">
      <alignment vertical="center"/>
    </xf>
    <xf numFmtId="164" fontId="13" fillId="0" borderId="9" xfId="0" applyNumberFormat="1" applyFont="1" applyFill="1" applyBorder="1" applyAlignment="1">
      <alignment horizontal="right" vertical="center" wrapText="1"/>
    </xf>
    <xf numFmtId="0" fontId="8" fillId="0" borderId="7" xfId="0" applyFont="1" applyFill="1" applyBorder="1">
      <alignment vertical="top"/>
    </xf>
    <xf numFmtId="0" fontId="8" fillId="0" borderId="9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center"/>
    </xf>
    <xf numFmtId="164" fontId="10" fillId="0" borderId="7" xfId="0" applyNumberFormat="1" applyFont="1" applyFill="1" applyBorder="1" applyAlignment="1">
      <alignment vertical="center"/>
    </xf>
    <xf numFmtId="164" fontId="9" fillId="0" borderId="9" xfId="0" applyNumberFormat="1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vertical="top" wrapText="1"/>
    </xf>
    <xf numFmtId="164" fontId="3" fillId="0" borderId="7" xfId="0" applyNumberFormat="1" applyFont="1" applyFill="1" applyBorder="1">
      <alignment vertical="top"/>
    </xf>
    <xf numFmtId="0" fontId="4" fillId="0" borderId="7" xfId="0" applyFont="1" applyFill="1" applyBorder="1" applyAlignment="1">
      <alignment horizontal="center" vertical="top"/>
    </xf>
    <xf numFmtId="0" fontId="4" fillId="0" borderId="7" xfId="0" applyFont="1" applyFill="1" applyBorder="1" applyAlignment="1">
      <alignment vertical="top" wrapText="1"/>
    </xf>
    <xf numFmtId="164" fontId="4" fillId="0" borderId="7" xfId="0" applyNumberFormat="1" applyFont="1" applyFill="1" applyBorder="1">
      <alignment vertical="top"/>
    </xf>
    <xf numFmtId="0" fontId="1" fillId="0" borderId="7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vertical="top" wrapText="1"/>
    </xf>
    <xf numFmtId="164" fontId="1" fillId="0" borderId="7" xfId="0" applyNumberFormat="1" applyFont="1" applyFill="1" applyBorder="1">
      <alignment vertical="top"/>
    </xf>
    <xf numFmtId="0" fontId="1" fillId="0" borderId="7" xfId="0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vertical="center"/>
    </xf>
    <xf numFmtId="0" fontId="11" fillId="0" borderId="9" xfId="0" applyFont="1" applyFill="1" applyBorder="1" applyAlignment="1">
      <alignment wrapText="1"/>
    </xf>
    <xf numFmtId="164" fontId="12" fillId="0" borderId="7" xfId="0" applyNumberFormat="1" applyFont="1" applyFill="1" applyBorder="1">
      <alignment vertical="top"/>
    </xf>
    <xf numFmtId="0" fontId="8" fillId="0" borderId="9" xfId="0" applyFont="1" applyFill="1" applyBorder="1" applyAlignment="1">
      <alignment horizontal="center" vertical="center"/>
    </xf>
    <xf numFmtId="164" fontId="14" fillId="0" borderId="9" xfId="0" applyNumberFormat="1" applyFont="1" applyFill="1" applyBorder="1" applyAlignment="1">
      <alignment vertical="center"/>
    </xf>
    <xf numFmtId="0" fontId="1" fillId="0" borderId="7" xfId="0" applyFont="1" applyFill="1" applyBorder="1">
      <alignment vertical="top"/>
    </xf>
    <xf numFmtId="164" fontId="1" fillId="0" borderId="0" xfId="0" applyNumberFormat="1" applyFont="1" applyFill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"/>
  <sheetViews>
    <sheetView showZeros="0" tabSelected="1" showOutlineSymbols="0" zoomScaleNormal="100" zoomScaleSheetLayoutView="100" workbookViewId="0">
      <selection activeCell="I6" sqref="I6"/>
    </sheetView>
  </sheetViews>
  <sheetFormatPr baseColWidth="10" defaultColWidth="6.83203125" defaultRowHeight="13" x14ac:dyDescent="0.15"/>
  <cols>
    <col min="1" max="1" width="9" style="2" customWidth="1"/>
    <col min="2" max="2" width="45.33203125" style="3" customWidth="1"/>
    <col min="3" max="3" width="14.5" style="2" bestFit="1" customWidth="1"/>
    <col min="4" max="4" width="15.83203125" style="2" bestFit="1" customWidth="1"/>
    <col min="5" max="5" width="16.5" style="2" bestFit="1" customWidth="1"/>
    <col min="6" max="6" width="14.5" style="2" bestFit="1" customWidth="1"/>
    <col min="7" max="7" width="15.83203125" style="2" bestFit="1" customWidth="1"/>
    <col min="8" max="8" width="14.83203125" style="2" customWidth="1"/>
    <col min="9" max="9" width="12.6640625" style="2" bestFit="1" customWidth="1"/>
    <col min="10" max="10" width="15.83203125" style="2" bestFit="1" customWidth="1"/>
    <col min="11" max="11" width="13.6640625" style="2" customWidth="1"/>
    <col min="12" max="16384" width="6.83203125" style="2"/>
  </cols>
  <sheetData>
    <row r="1" spans="1:11" ht="9.5" customHeight="1" x14ac:dyDescent="0.15"/>
    <row r="2" spans="1:11" s="1" customFormat="1" ht="24.75" customHeight="1" x14ac:dyDescent="0.15">
      <c r="A2" s="5" t="s">
        <v>31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8" customHeight="1" thickBot="1" x14ac:dyDescent="0.2">
      <c r="A3" s="6"/>
      <c r="B3" s="7"/>
      <c r="C3" s="6"/>
      <c r="D3" s="6"/>
      <c r="E3" s="6"/>
      <c r="F3" s="6"/>
      <c r="G3" s="6"/>
      <c r="H3" s="6"/>
      <c r="I3" s="6"/>
      <c r="J3" s="6"/>
      <c r="K3" s="8" t="s">
        <v>7</v>
      </c>
    </row>
    <row r="4" spans="1:11" ht="12.75" customHeight="1" x14ac:dyDescent="0.15">
      <c r="A4" s="9" t="s">
        <v>0</v>
      </c>
      <c r="B4" s="10" t="s">
        <v>1</v>
      </c>
      <c r="C4" s="11" t="s">
        <v>3</v>
      </c>
      <c r="D4" s="11"/>
      <c r="E4" s="11"/>
      <c r="F4" s="11" t="s">
        <v>4</v>
      </c>
      <c r="G4" s="11"/>
      <c r="H4" s="11"/>
      <c r="I4" s="11" t="s">
        <v>32</v>
      </c>
      <c r="J4" s="11"/>
      <c r="K4" s="12"/>
    </row>
    <row r="5" spans="1:11" s="4" customFormat="1" ht="45.75" customHeight="1" thickBot="1" x14ac:dyDescent="0.2">
      <c r="A5" s="13"/>
      <c r="B5" s="14"/>
      <c r="C5" s="15" t="s">
        <v>2</v>
      </c>
      <c r="D5" s="15" t="s">
        <v>5</v>
      </c>
      <c r="E5" s="15" t="s">
        <v>6</v>
      </c>
      <c r="F5" s="15" t="s">
        <v>2</v>
      </c>
      <c r="G5" s="15" t="s">
        <v>5</v>
      </c>
      <c r="H5" s="15" t="s">
        <v>6</v>
      </c>
      <c r="I5" s="15" t="s">
        <v>2</v>
      </c>
      <c r="J5" s="15" t="s">
        <v>5</v>
      </c>
      <c r="K5" s="16" t="s">
        <v>6</v>
      </c>
    </row>
    <row r="6" spans="1:11" s="4" customFormat="1" ht="45.75" customHeight="1" x14ac:dyDescent="0.15">
      <c r="A6" s="17" t="s">
        <v>35</v>
      </c>
      <c r="B6" s="18" t="s">
        <v>37</v>
      </c>
      <c r="C6" s="19">
        <v>103723161.40000001</v>
      </c>
      <c r="D6" s="20"/>
      <c r="E6" s="21"/>
      <c r="F6" s="19">
        <f>103723161.4+F8</f>
        <v>104223161.40000001</v>
      </c>
      <c r="G6" s="19">
        <v>100382015</v>
      </c>
      <c r="H6" s="21"/>
      <c r="I6" s="22">
        <f>I7</f>
        <v>500000</v>
      </c>
      <c r="J6" s="22">
        <f>I6</f>
        <v>500000</v>
      </c>
      <c r="K6" s="21"/>
    </row>
    <row r="7" spans="1:11" s="4" customFormat="1" ht="45.75" customHeight="1" x14ac:dyDescent="0.15">
      <c r="A7" s="23" t="s">
        <v>36</v>
      </c>
      <c r="B7" s="24" t="s">
        <v>37</v>
      </c>
      <c r="C7" s="25">
        <f>103723161.4</f>
        <v>103723161.40000001</v>
      </c>
      <c r="D7" s="26"/>
      <c r="E7" s="27"/>
      <c r="F7" s="28">
        <f>103723161.4+F8</f>
        <v>104223161.40000001</v>
      </c>
      <c r="G7" s="28">
        <f>100382015+G8</f>
        <v>100882015</v>
      </c>
      <c r="H7" s="27"/>
      <c r="I7" s="29">
        <f>I8</f>
        <v>500000</v>
      </c>
      <c r="J7" s="29">
        <f>I7</f>
        <v>500000</v>
      </c>
      <c r="K7" s="21"/>
    </row>
    <row r="8" spans="1:11" s="32" customFormat="1" ht="28" x14ac:dyDescent="0.15">
      <c r="A8" s="30"/>
      <c r="B8" s="31" t="s">
        <v>38</v>
      </c>
      <c r="E8" s="21"/>
      <c r="F8" s="33">
        <f>G8</f>
        <v>500000</v>
      </c>
      <c r="G8" s="33">
        <v>500000</v>
      </c>
      <c r="H8" s="21"/>
      <c r="I8" s="34">
        <f>G8</f>
        <v>500000</v>
      </c>
      <c r="J8" s="34">
        <f>I8</f>
        <v>500000</v>
      </c>
      <c r="K8" s="21"/>
    </row>
    <row r="9" spans="1:11" s="6" customFormat="1" ht="14" x14ac:dyDescent="0.15">
      <c r="A9" s="35" t="s">
        <v>9</v>
      </c>
      <c r="B9" s="36" t="s">
        <v>10</v>
      </c>
      <c r="C9" s="37">
        <v>165811062.5</v>
      </c>
      <c r="D9" s="37">
        <v>155315488</v>
      </c>
      <c r="E9" s="37">
        <v>10495574.5</v>
      </c>
      <c r="F9" s="37">
        <v>167897962.5</v>
      </c>
      <c r="G9" s="37">
        <v>157402388</v>
      </c>
      <c r="H9" s="37">
        <v>10495574.5</v>
      </c>
      <c r="I9" s="37">
        <v>2086900</v>
      </c>
      <c r="J9" s="37">
        <v>2086900</v>
      </c>
      <c r="K9" s="37">
        <v>0</v>
      </c>
    </row>
    <row r="10" spans="1:11" s="6" customFormat="1" ht="14" x14ac:dyDescent="0.15">
      <c r="A10" s="38" t="s">
        <v>27</v>
      </c>
      <c r="B10" s="39" t="s">
        <v>28</v>
      </c>
      <c r="C10" s="40">
        <v>38612690</v>
      </c>
      <c r="D10" s="40">
        <v>28117124.5</v>
      </c>
      <c r="E10" s="40">
        <v>10495565.5</v>
      </c>
      <c r="F10" s="40">
        <v>38699590</v>
      </c>
      <c r="G10" s="40">
        <v>28204024.5</v>
      </c>
      <c r="H10" s="40">
        <v>10495565.5</v>
      </c>
      <c r="I10" s="40">
        <v>86900</v>
      </c>
      <c r="J10" s="40">
        <v>86900</v>
      </c>
      <c r="K10" s="40">
        <v>0</v>
      </c>
    </row>
    <row r="11" spans="1:11" s="6" customFormat="1" ht="42" x14ac:dyDescent="0.15">
      <c r="A11" s="41" t="s">
        <v>29</v>
      </c>
      <c r="B11" s="42" t="s">
        <v>30</v>
      </c>
      <c r="C11" s="43">
        <v>3193131.7</v>
      </c>
      <c r="D11" s="43">
        <v>3193131.7</v>
      </c>
      <c r="E11" s="43">
        <v>0</v>
      </c>
      <c r="F11" s="43">
        <v>3280031.7</v>
      </c>
      <c r="G11" s="43">
        <v>3280031.7</v>
      </c>
      <c r="H11" s="43">
        <v>0</v>
      </c>
      <c r="I11" s="43">
        <v>86900</v>
      </c>
      <c r="J11" s="43">
        <v>86900</v>
      </c>
      <c r="K11" s="43">
        <v>0</v>
      </c>
    </row>
    <row r="12" spans="1:11" s="6" customFormat="1" ht="14" x14ac:dyDescent="0.15">
      <c r="A12" s="38" t="s">
        <v>11</v>
      </c>
      <c r="B12" s="39" t="s">
        <v>12</v>
      </c>
      <c r="C12" s="40">
        <v>127082169.40000001</v>
      </c>
      <c r="D12" s="40">
        <v>127082160.40000001</v>
      </c>
      <c r="E12" s="40">
        <v>9</v>
      </c>
      <c r="F12" s="40">
        <v>129082169.40000001</v>
      </c>
      <c r="G12" s="40">
        <v>129082160.40000001</v>
      </c>
      <c r="H12" s="40">
        <v>9</v>
      </c>
      <c r="I12" s="40">
        <v>2000000</v>
      </c>
      <c r="J12" s="40">
        <v>2000000</v>
      </c>
      <c r="K12" s="40">
        <v>0</v>
      </c>
    </row>
    <row r="13" spans="1:11" s="6" customFormat="1" ht="28" x14ac:dyDescent="0.15">
      <c r="A13" s="41" t="s">
        <v>13</v>
      </c>
      <c r="B13" s="42" t="s">
        <v>14</v>
      </c>
      <c r="C13" s="43">
        <v>126744210.10000001</v>
      </c>
      <c r="D13" s="43">
        <v>126744210.10000001</v>
      </c>
      <c r="E13" s="43">
        <v>0</v>
      </c>
      <c r="F13" s="43">
        <v>128744210.10000001</v>
      </c>
      <c r="G13" s="43">
        <v>128744210.10000001</v>
      </c>
      <c r="H13" s="43">
        <v>0</v>
      </c>
      <c r="I13" s="43">
        <v>2000000</v>
      </c>
      <c r="J13" s="43">
        <v>2000000</v>
      </c>
      <c r="K13" s="43">
        <v>0</v>
      </c>
    </row>
    <row r="14" spans="1:11" s="6" customFormat="1" ht="14" x14ac:dyDescent="0.15">
      <c r="A14" s="35" t="s">
        <v>15</v>
      </c>
      <c r="B14" s="36" t="s">
        <v>16</v>
      </c>
      <c r="C14" s="37">
        <v>5457623.6000000006</v>
      </c>
      <c r="D14" s="37">
        <v>5205314.6000000006</v>
      </c>
      <c r="E14" s="37">
        <v>252309</v>
      </c>
      <c r="F14" s="37">
        <v>6464823.6000000006</v>
      </c>
      <c r="G14" s="37">
        <v>6212514.6000000006</v>
      </c>
      <c r="H14" s="37">
        <v>252309</v>
      </c>
      <c r="I14" s="37">
        <v>1007200</v>
      </c>
      <c r="J14" s="37">
        <v>1007200</v>
      </c>
      <c r="K14" s="37">
        <v>0</v>
      </c>
    </row>
    <row r="15" spans="1:11" s="6" customFormat="1" ht="14" x14ac:dyDescent="0.15">
      <c r="A15" s="38" t="s">
        <v>17</v>
      </c>
      <c r="B15" s="39" t="s">
        <v>18</v>
      </c>
      <c r="C15" s="40">
        <v>5044398.5</v>
      </c>
      <c r="D15" s="40">
        <v>4792089.5</v>
      </c>
      <c r="E15" s="40">
        <v>252309</v>
      </c>
      <c r="F15" s="40">
        <v>6051598.5</v>
      </c>
      <c r="G15" s="40">
        <v>5799289.5</v>
      </c>
      <c r="H15" s="40">
        <v>252309</v>
      </c>
      <c r="I15" s="40">
        <v>1007200</v>
      </c>
      <c r="J15" s="40">
        <v>1007200</v>
      </c>
      <c r="K15" s="40">
        <v>0</v>
      </c>
    </row>
    <row r="16" spans="1:11" s="6" customFormat="1" ht="14" x14ac:dyDescent="0.15">
      <c r="A16" s="41" t="s">
        <v>19</v>
      </c>
      <c r="B16" s="42" t="s">
        <v>20</v>
      </c>
      <c r="C16" s="43">
        <v>3124993</v>
      </c>
      <c r="D16" s="43">
        <v>3124993</v>
      </c>
      <c r="E16" s="43">
        <v>0</v>
      </c>
      <c r="F16" s="43">
        <v>4132193</v>
      </c>
      <c r="G16" s="43">
        <v>4132193</v>
      </c>
      <c r="H16" s="43">
        <v>0</v>
      </c>
      <c r="I16" s="43">
        <v>1007200</v>
      </c>
      <c r="J16" s="43">
        <v>1007200</v>
      </c>
      <c r="K16" s="43">
        <v>0</v>
      </c>
    </row>
    <row r="17" spans="1:11" s="6" customFormat="1" ht="14" x14ac:dyDescent="0.15">
      <c r="A17" s="35" t="s">
        <v>21</v>
      </c>
      <c r="B17" s="36" t="s">
        <v>22</v>
      </c>
      <c r="C17" s="37">
        <v>311302029.80000001</v>
      </c>
      <c r="D17" s="37">
        <v>310687491.5</v>
      </c>
      <c r="E17" s="37">
        <v>614538.30000000005</v>
      </c>
      <c r="F17" s="37">
        <v>323351963.60000002</v>
      </c>
      <c r="G17" s="37">
        <v>322737425.30000001</v>
      </c>
      <c r="H17" s="37">
        <v>614538.30000000005</v>
      </c>
      <c r="I17" s="37">
        <v>12049933.800000001</v>
      </c>
      <c r="J17" s="37">
        <v>12049933.800000001</v>
      </c>
      <c r="K17" s="37">
        <v>0</v>
      </c>
    </row>
    <row r="18" spans="1:11" s="6" customFormat="1" ht="14" x14ac:dyDescent="0.15">
      <c r="A18" s="38" t="s">
        <v>23</v>
      </c>
      <c r="B18" s="39" t="s">
        <v>24</v>
      </c>
      <c r="C18" s="40">
        <v>113691440.90000001</v>
      </c>
      <c r="D18" s="40">
        <v>113282987.40000001</v>
      </c>
      <c r="E18" s="40">
        <v>408453.5</v>
      </c>
      <c r="F18" s="40">
        <v>125741374.7</v>
      </c>
      <c r="G18" s="40">
        <v>125332921.2</v>
      </c>
      <c r="H18" s="40">
        <v>408453.5</v>
      </c>
      <c r="I18" s="40">
        <v>12049933.800000001</v>
      </c>
      <c r="J18" s="40">
        <v>12049933.800000001</v>
      </c>
      <c r="K18" s="40">
        <v>0</v>
      </c>
    </row>
    <row r="19" spans="1:11" s="6" customFormat="1" ht="56" x14ac:dyDescent="0.15">
      <c r="A19" s="41" t="s">
        <v>25</v>
      </c>
      <c r="B19" s="42" t="s">
        <v>26</v>
      </c>
      <c r="C19" s="43">
        <v>35207708.600000001</v>
      </c>
      <c r="D19" s="43">
        <v>35207708.600000001</v>
      </c>
      <c r="E19" s="43">
        <v>0</v>
      </c>
      <c r="F19" s="43">
        <v>47257642.399999999</v>
      </c>
      <c r="G19" s="43">
        <v>47257642.399999999</v>
      </c>
      <c r="H19" s="43">
        <v>0</v>
      </c>
      <c r="I19" s="43">
        <v>12049933.800000001</v>
      </c>
      <c r="J19" s="43">
        <v>12049933.800000001</v>
      </c>
      <c r="K19" s="43">
        <v>0</v>
      </c>
    </row>
    <row r="20" spans="1:11" s="6" customFormat="1" ht="168" x14ac:dyDescent="0.15">
      <c r="A20" s="44" t="s">
        <v>33</v>
      </c>
      <c r="B20" s="42" t="s">
        <v>34</v>
      </c>
      <c r="C20" s="45">
        <v>1400000</v>
      </c>
      <c r="D20" s="45">
        <v>1400000</v>
      </c>
      <c r="E20" s="43"/>
      <c r="F20" s="45">
        <v>2400000</v>
      </c>
      <c r="G20" s="45">
        <v>2400000</v>
      </c>
      <c r="H20" s="43"/>
      <c r="I20" s="45">
        <v>1000000</v>
      </c>
      <c r="J20" s="45">
        <v>1000000</v>
      </c>
      <c r="K20" s="43"/>
    </row>
    <row r="21" spans="1:11" s="6" customFormat="1" ht="14" x14ac:dyDescent="0.15">
      <c r="A21" s="23" t="s">
        <v>39</v>
      </c>
      <c r="B21" s="46" t="s">
        <v>41</v>
      </c>
      <c r="C21" s="28">
        <v>195319411.09999999</v>
      </c>
      <c r="D21" s="28">
        <v>195319411.09999999</v>
      </c>
      <c r="E21" s="47"/>
      <c r="F21" s="28">
        <f>195319411.1+22766633.2</f>
        <v>218086044.29999998</v>
      </c>
      <c r="G21" s="28">
        <f>195319411.1+22766633.2</f>
        <v>218086044.29999998</v>
      </c>
      <c r="H21" s="43"/>
      <c r="I21" s="45">
        <f>F21-C21</f>
        <v>22766633.199999988</v>
      </c>
      <c r="J21" s="45">
        <f>G21-D21</f>
        <v>22766633.199999988</v>
      </c>
      <c r="K21" s="43"/>
    </row>
    <row r="22" spans="1:11" s="6" customFormat="1" ht="42" x14ac:dyDescent="0.15">
      <c r="A22" s="48" t="s">
        <v>40</v>
      </c>
      <c r="B22" s="31" t="s">
        <v>42</v>
      </c>
      <c r="C22" s="49">
        <v>195319411.09999999</v>
      </c>
      <c r="D22" s="49">
        <v>195319411.09999999</v>
      </c>
      <c r="E22" s="31"/>
      <c r="F22" s="49">
        <v>218086044.29999998</v>
      </c>
      <c r="G22" s="49">
        <v>218086044.29999998</v>
      </c>
      <c r="H22" s="43"/>
      <c r="I22" s="45">
        <f>F22-C22</f>
        <v>22766633.199999988</v>
      </c>
      <c r="J22" s="45">
        <f>G22-D22</f>
        <v>22766633.199999988</v>
      </c>
      <c r="K22" s="43"/>
    </row>
    <row r="23" spans="1:11" s="6" customFormat="1" ht="18" customHeight="1" x14ac:dyDescent="0.15">
      <c r="A23" s="50"/>
      <c r="B23" s="35" t="s">
        <v>8</v>
      </c>
      <c r="C23" s="37">
        <v>1345052705.3</v>
      </c>
      <c r="D23" s="37">
        <v>1205806057.8</v>
      </c>
      <c r="E23" s="37">
        <v>139246647.5</v>
      </c>
      <c r="F23" s="37">
        <v>1384463372.3</v>
      </c>
      <c r="G23" s="37">
        <v>1245216724.8</v>
      </c>
      <c r="H23" s="37">
        <v>139246647.5</v>
      </c>
      <c r="I23" s="37">
        <v>39410667</v>
      </c>
      <c r="J23" s="37">
        <v>39410667</v>
      </c>
      <c r="K23" s="37">
        <v>0</v>
      </c>
    </row>
    <row r="24" spans="1:11" s="6" customFormat="1" ht="8.5" customHeight="1" x14ac:dyDescent="0.15">
      <c r="B24" s="7"/>
    </row>
    <row r="25" spans="1:11" s="6" customFormat="1" x14ac:dyDescent="0.15">
      <c r="B25" s="7"/>
    </row>
    <row r="26" spans="1:11" s="6" customFormat="1" x14ac:dyDescent="0.15">
      <c r="B26" s="7"/>
      <c r="J26" s="51"/>
    </row>
    <row r="27" spans="1:11" s="6" customFormat="1" x14ac:dyDescent="0.15">
      <c r="B27" s="7"/>
      <c r="I27" s="51"/>
    </row>
  </sheetData>
  <mergeCells count="6">
    <mergeCell ref="A2:K2"/>
    <mergeCell ref="C4:E4"/>
    <mergeCell ref="F4:H4"/>
    <mergeCell ref="I4:K4"/>
    <mergeCell ref="A4:A5"/>
    <mergeCell ref="B4:B5"/>
  </mergeCells>
  <printOptions horizontalCentered="1"/>
  <pageMargins left="0.78740157480314965" right="0.39370078740157483" top="0.78740157480314965" bottom="0.78740157480314965" header="0" footer="0"/>
  <pageSetup paperSize="9" scale="66" fitToHeight="3" orientation="landscape" r:id="rId1"/>
  <headerFooter alignWithMargins="0">
    <oddFooter>&amp;R&amp;"Times New Roman,звичайний"&amp;P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66FEF1-29EE-410F-A5F9-251FD36B4E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080153-28b6-45f6-b1c8-49842029d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9A841E-E5F7-4343-BEB5-645B86DB3EE4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  <ds:schemaRef ds:uri="http://schemas.openxmlformats.org/package/2006/metadata/core-properties"/>
    <ds:schemaRef ds:uri="34080153-28b6-45f6-b1c8-49842029d766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9AC0492-F54C-4387-B8C3-AB746EF732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порівн-видатки</vt:lpstr>
      <vt:lpstr>'порівн-видатки'!Заголовки_для_печати</vt:lpstr>
      <vt:lpstr>'порівн-видатки'!Область_печати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Павлюк Павло Петрович</dc:creator>
  <dc:description/>
  <cp:lastModifiedBy>PVL</cp:lastModifiedBy>
  <cp:lastPrinted>2021-09-21T11:24:49Z</cp:lastPrinted>
  <dcterms:created xsi:type="dcterms:W3CDTF">2021-09-14T09:16:29Z</dcterms:created>
  <dcterms:modified xsi:type="dcterms:W3CDTF">2021-09-21T11:25:03Z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