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yachenko\Desktop\Проект\"/>
    </mc:Choice>
  </mc:AlternateContent>
  <xr:revisionPtr revIDLastSave="0" documentId="8_{76363097-3691-4CB4-8382-7A0F208C950F}" xr6:coauthVersionLast="47" xr6:coauthVersionMax="47" xr10:uidLastSave="{00000000-0000-0000-0000-000000000000}"/>
  <bookViews>
    <workbookView xWindow="-98" yWindow="-98" windowWidth="21795" windowHeight="12975" tabRatio="500" xr2:uid="{00000000-000D-0000-FFFF-FFFF00000000}"/>
  </bookViews>
  <sheets>
    <sheet name="2022 додаток 3 (ЗІ ЗМІНАМИ)" sheetId="6" r:id="rId1"/>
  </sheets>
  <definedNames>
    <definedName name="_xlnm._FilterDatabase" localSheetId="0" hidden="1">'2022 додаток 3 (ЗІ ЗМІНАМИ)'!$A$10:$V$14</definedName>
    <definedName name="_xlnm.Print_Titles" localSheetId="0">'2022 додаток 3 (ЗІ ЗМІНАМИ)'!$7:$9</definedName>
    <definedName name="_xlnm.Print_Area" localSheetId="0">'2022 додаток 3 (ЗІ ЗМІНАМИ)'!$A$2:$U$22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4" i="6" l="1"/>
  <c r="R14" i="6" s="1"/>
  <c r="K17" i="6"/>
  <c r="Q17" i="6" s="1"/>
  <c r="L17" i="6"/>
  <c r="R17" i="6" s="1"/>
  <c r="K14" i="6" l="1"/>
  <c r="Q14" i="6" s="1"/>
  <c r="Q20" i="6"/>
  <c r="J17" i="6" l="1"/>
  <c r="J18" i="6"/>
  <c r="J19" i="6"/>
  <c r="J22" i="6"/>
  <c r="O22" i="6" s="1"/>
  <c r="O20" i="6" s="1"/>
  <c r="T22" i="6"/>
  <c r="S22" i="6"/>
  <c r="R22" i="6"/>
  <c r="Q22" i="6"/>
  <c r="U21" i="6"/>
  <c r="T21" i="6"/>
  <c r="S21" i="6"/>
  <c r="R21" i="6"/>
  <c r="Q21" i="6"/>
  <c r="P21" i="6"/>
  <c r="S20" i="6"/>
  <c r="R20" i="6"/>
  <c r="T19" i="6"/>
  <c r="S19" i="6"/>
  <c r="R19" i="6"/>
  <c r="Q19" i="6"/>
  <c r="T18" i="6"/>
  <c r="S18" i="6"/>
  <c r="R18" i="6"/>
  <c r="Q18" i="6"/>
  <c r="T17" i="6"/>
  <c r="S17" i="6"/>
  <c r="U16" i="6"/>
  <c r="T16" i="6"/>
  <c r="S16" i="6"/>
  <c r="R16" i="6"/>
  <c r="Q16" i="6"/>
  <c r="P16" i="6"/>
  <c r="N20" i="6"/>
  <c r="T20" i="6" s="1"/>
  <c r="L13" i="6"/>
  <c r="M14" i="6"/>
  <c r="N14" i="6"/>
  <c r="D22" i="6"/>
  <c r="P19" i="6" l="1"/>
  <c r="O19" i="6"/>
  <c r="U19" i="6" s="1"/>
  <c r="M13" i="6"/>
  <c r="S14" i="6"/>
  <c r="R13" i="6"/>
  <c r="L12" i="6"/>
  <c r="R12" i="6" s="1"/>
  <c r="P18" i="6"/>
  <c r="O18" i="6"/>
  <c r="U18" i="6" s="1"/>
  <c r="O17" i="6"/>
  <c r="P17" i="6"/>
  <c r="N13" i="6"/>
  <c r="P22" i="6"/>
  <c r="K13" i="6"/>
  <c r="J13" i="6"/>
  <c r="O13" i="6" s="1"/>
  <c r="T14" i="6"/>
  <c r="U20" i="6"/>
  <c r="J14" i="6"/>
  <c r="P14" i="6" s="1"/>
  <c r="J20" i="6"/>
  <c r="P20" i="6" s="1"/>
  <c r="U17" i="6" l="1"/>
  <c r="O14" i="6"/>
  <c r="U14" i="6" s="1"/>
  <c r="Q13" i="6"/>
  <c r="K12" i="6"/>
  <c r="Q12" i="6" s="1"/>
  <c r="S13" i="6"/>
  <c r="M12" i="6"/>
  <c r="S12" i="6" s="1"/>
  <c r="U13" i="6"/>
  <c r="P13" i="6"/>
  <c r="J12" i="6"/>
  <c r="O12" i="6" s="1"/>
  <c r="O11" i="6" s="1"/>
  <c r="U11" i="6" s="1"/>
  <c r="T13" i="6"/>
  <c r="N12" i="6"/>
  <c r="T12" i="6" s="1"/>
  <c r="U22" i="6"/>
  <c r="L11" i="6"/>
  <c r="R11" i="6" s="1"/>
  <c r="K11" i="6"/>
  <c r="Q11" i="6" s="1"/>
  <c r="N11" i="6" l="1"/>
  <c r="T11" i="6" s="1"/>
  <c r="P12" i="6"/>
  <c r="U12" i="6"/>
  <c r="M11" i="6"/>
  <c r="S11" i="6" s="1"/>
  <c r="J11" i="6"/>
  <c r="P11" i="6" s="1"/>
  <c r="K15" i="6"/>
  <c r="Q15" i="6"/>
  <c r="R15" i="6"/>
  <c r="L15" i="6"/>
  <c r="P15" i="6"/>
  <c r="J15" i="6"/>
  <c r="M15" i="6"/>
  <c r="S15" i="6"/>
  <c r="O15" i="6"/>
  <c r="U15" i="6"/>
  <c r="N15" i="6"/>
  <c r="T15" i="6"/>
</calcChain>
</file>

<file path=xl/sharedStrings.xml><?xml version="1.0" encoding="utf-8"?>
<sst xmlns="http://schemas.openxmlformats.org/spreadsheetml/2006/main" count="48" uniqueCount="27">
  <si>
    <t>(тис. грн.)</t>
  </si>
  <si>
    <t>КПКВК</t>
  </si>
  <si>
    <t>КФКВ</t>
  </si>
  <si>
    <t>Разом:</t>
  </si>
  <si>
    <t>з них:</t>
  </si>
  <si>
    <t>2100000</t>
  </si>
  <si>
    <t>Міністерство оборони України</t>
  </si>
  <si>
    <t>Апарат Міністерства оборони України</t>
  </si>
  <si>
    <t>0210</t>
  </si>
  <si>
    <t>Загальний фонд</t>
  </si>
  <si>
    <t>видатки споживання</t>
  </si>
  <si>
    <t>Всього</t>
  </si>
  <si>
    <t xml:space="preserve">Найменування згідно з відомчою і програмною класифікаціями видатків та кредитування державного бюджету </t>
  </si>
  <si>
    <t>оплата
праці</t>
  </si>
  <si>
    <t>комунальні
послуги та
енергоносії</t>
  </si>
  <si>
    <t>видатки 
розвитку</t>
  </si>
  <si>
    <t>ВСЬОГО:</t>
  </si>
  <si>
    <t>Забезпечення діяльності Збройних Сил України, підготовка кадрів і військ, медичне забезпечення особового складу, ветеранів військової служби та членів їхніх сімей, ветеранів війни</t>
  </si>
  <si>
    <t>Розвиток, закупівля, модернізація та ремонт озброєння, військової техніки, засобів та обладнання</t>
  </si>
  <si>
    <t>ЗАТВЕРДЖЕНО</t>
  </si>
  <si>
    <t>ЗМІНИ, ЩО ПРОПОНУЮТЬСЯ</t>
  </si>
  <si>
    <t>ПРОЄКТ З УРАХУВАННЯМ ЗМІН</t>
  </si>
  <si>
    <r>
      <t xml:space="preserve">Порівняльна таблиця
до проєкту Закону України “Про внесення змін до Закону України </t>
    </r>
    <r>
      <rPr>
        <b/>
        <sz val="16"/>
        <color rgb="FF000000"/>
        <rFont val="Times New Roman"/>
        <family val="1"/>
        <charset val="204"/>
      </rPr>
      <t>“</t>
    </r>
    <r>
      <rPr>
        <b/>
        <sz val="16"/>
        <color indexed="8"/>
        <rFont val="Times New Roman"/>
        <family val="1"/>
        <charset val="204"/>
      </rPr>
      <t>Про Державний бюджет України на 2022 рік” 
щодо виплати додаткових видів грошового забезпечення військовослужбовців та підвищення рівня заробітної плати 
працівників Збройних Сил України”
зміни до додатка № 3 “Розподіл видатків Державного бюджету України на 2022 рік”</t>
    </r>
  </si>
  <si>
    <t>відновлення непорушних запасів матеріальних цінностей</t>
  </si>
  <si>
    <t>придбання автомобільної техніки та засобів транкінгового звязку для забезпечення Сил територіальної оборони</t>
  </si>
  <si>
    <t>розміщення підрозділів Сил територіальної оборони та речове забезпечення військовослужбовців</t>
  </si>
  <si>
    <t>поетапне підвищення грошового забезпечення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</si>
</sst>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9" x14ac:knownFonts="1">
    <font>
      <sz val="10"/>
      <color indexed="8"/>
      <name val="ARIAL"/>
      <charset val="1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6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top"/>
    </xf>
  </cellStyleXfs>
  <cellXfs count="56">
    <xf numFmtId="0" fontId="0" fillId="0" borderId="0" xfId="0">
      <alignment vertical="top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0" xfId="0" applyFont="1">
      <alignment vertical="top"/>
    </xf>
    <xf numFmtId="0" fontId="0" fillId="0" borderId="0" xfId="0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0" fillId="2" borderId="0" xfId="0" applyFill="1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3" fillId="0" borderId="1" xfId="0" applyFont="1" applyBorder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/>
    </xf>
    <xf numFmtId="164" fontId="11" fillId="0" borderId="0" xfId="0" applyNumberFormat="1" applyFont="1" applyBorder="1">
      <alignment vertical="top"/>
    </xf>
    <xf numFmtId="164" fontId="11" fillId="0" borderId="2" xfId="0" applyNumberFormat="1" applyFont="1" applyBorder="1">
      <alignment vertical="top"/>
    </xf>
    <xf numFmtId="164" fontId="11" fillId="0" borderId="1" xfId="0" applyNumberFormat="1" applyFont="1" applyBorder="1">
      <alignment vertical="top"/>
    </xf>
    <xf numFmtId="0" fontId="10" fillId="0" borderId="1" xfId="0" applyFont="1" applyFill="1" applyBorder="1" applyAlignment="1">
      <alignment vertical="center" wrapText="1"/>
    </xf>
    <xf numFmtId="164" fontId="10" fillId="0" borderId="1" xfId="0" applyNumberFormat="1" applyFont="1" applyBorder="1" applyAlignment="1">
      <alignment horizontal="right" vertical="center"/>
    </xf>
    <xf numFmtId="164" fontId="7" fillId="0" borderId="1" xfId="0" applyNumberFormat="1" applyFont="1" applyBorder="1" applyAlignment="1">
      <alignment horizontal="right" vertical="center"/>
    </xf>
    <xf numFmtId="164" fontId="16" fillId="0" borderId="1" xfId="0" applyNumberFormat="1" applyFont="1" applyBorder="1" applyAlignment="1">
      <alignment horizontal="right" vertical="center"/>
    </xf>
    <xf numFmtId="164" fontId="7" fillId="0" borderId="1" xfId="0" applyNumberFormat="1" applyFont="1" applyFill="1" applyBorder="1" applyAlignment="1">
      <alignment horizontal="right" vertical="center"/>
    </xf>
    <xf numFmtId="49" fontId="10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vertical="center" wrapText="1"/>
    </xf>
    <xf numFmtId="164" fontId="11" fillId="3" borderId="1" xfId="0" applyNumberFormat="1" applyFont="1" applyFill="1" applyBorder="1" applyAlignment="1">
      <alignment horizontal="right" vertical="center"/>
    </xf>
    <xf numFmtId="0" fontId="3" fillId="4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vertical="center" wrapText="1"/>
    </xf>
    <xf numFmtId="164" fontId="11" fillId="4" borderId="1" xfId="0" applyNumberFormat="1" applyFont="1" applyFill="1" applyBorder="1" applyAlignment="1">
      <alignment horizontal="right" vertical="center"/>
    </xf>
    <xf numFmtId="164" fontId="13" fillId="4" borderId="1" xfId="0" applyNumberFormat="1" applyFont="1" applyFill="1" applyBorder="1" applyAlignment="1">
      <alignment horizontal="right" vertical="center"/>
    </xf>
    <xf numFmtId="0" fontId="0" fillId="4" borderId="0" xfId="0" applyFill="1" applyAlignment="1">
      <alignment vertical="center"/>
    </xf>
    <xf numFmtId="0" fontId="17" fillId="0" borderId="1" xfId="0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 wrapText="1"/>
    </xf>
    <xf numFmtId="164" fontId="12" fillId="0" borderId="1" xfId="0" applyNumberFormat="1" applyFont="1" applyBorder="1" applyAlignment="1">
      <alignment horizontal="right" vertical="center"/>
    </xf>
    <xf numFmtId="164" fontId="12" fillId="0" borderId="1" xfId="0" applyNumberFormat="1" applyFont="1" applyFill="1" applyBorder="1" applyAlignment="1">
      <alignment horizontal="right" vertical="center"/>
    </xf>
    <xf numFmtId="0" fontId="18" fillId="0" borderId="0" xfId="0" applyFont="1" applyFill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vertical="center" wrapText="1"/>
    </xf>
    <xf numFmtId="164" fontId="14" fillId="3" borderId="1" xfId="0" applyNumberFormat="1" applyFont="1" applyFill="1" applyBorder="1" applyAlignment="1">
      <alignment horizontal="right" vertical="center"/>
    </xf>
    <xf numFmtId="0" fontId="14" fillId="3" borderId="1" xfId="0" applyFont="1" applyFill="1" applyBorder="1" applyAlignment="1">
      <alignment horizontal="center" vertical="center"/>
    </xf>
    <xf numFmtId="164" fontId="15" fillId="3" borderId="1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2"/>
  <sheetViews>
    <sheetView showZeros="0" tabSelected="1" showOutlineSymbols="0" view="pageBreakPreview" topLeftCell="D6" zoomScaleSheetLayoutView="100" workbookViewId="0">
      <selection activeCell="P11" sqref="P11"/>
    </sheetView>
  </sheetViews>
  <sheetFormatPr defaultColWidth="6.86328125" defaultRowHeight="12.75" x14ac:dyDescent="0.35"/>
  <cols>
    <col min="1" max="1" width="9.1328125" style="5" customWidth="1"/>
    <col min="2" max="2" width="9.59765625" style="5" customWidth="1"/>
    <col min="3" max="3" width="32.73046875" style="1" customWidth="1"/>
    <col min="4" max="4" width="13.265625" customWidth="1"/>
    <col min="5" max="5" width="13.59765625" customWidth="1"/>
    <col min="6" max="6" width="12.3984375" customWidth="1"/>
    <col min="7" max="7" width="11" customWidth="1"/>
    <col min="8" max="8" width="12" customWidth="1"/>
    <col min="9" max="9" width="13.59765625" customWidth="1"/>
    <col min="10" max="10" width="11.59765625" customWidth="1"/>
    <col min="11" max="11" width="11.86328125" customWidth="1"/>
    <col min="12" max="12" width="12.265625" customWidth="1"/>
    <col min="13" max="13" width="11.73046875" customWidth="1"/>
    <col min="14" max="14" width="10.3984375" customWidth="1"/>
    <col min="15" max="15" width="11.86328125" customWidth="1"/>
    <col min="16" max="16" width="13.265625" customWidth="1"/>
    <col min="17" max="17" width="13.3984375" customWidth="1"/>
    <col min="18" max="18" width="12" customWidth="1"/>
    <col min="19" max="19" width="11.73046875" customWidth="1"/>
    <col min="20" max="20" width="12" customWidth="1"/>
    <col min="21" max="21" width="14.265625" customWidth="1"/>
  </cols>
  <sheetData>
    <row r="1" spans="1:21" ht="15.75" hidden="1" customHeight="1" x14ac:dyDescent="0.35">
      <c r="A1" s="2"/>
      <c r="B1" s="2"/>
      <c r="C1" s="3"/>
      <c r="D1" s="4"/>
      <c r="E1" s="4"/>
      <c r="F1" s="4"/>
      <c r="G1" s="4"/>
      <c r="H1" s="4"/>
      <c r="I1" s="12"/>
      <c r="J1" s="4"/>
      <c r="K1" s="4"/>
      <c r="L1" s="4"/>
      <c r="M1" s="4"/>
      <c r="N1" s="4"/>
      <c r="O1" s="12"/>
      <c r="P1" s="4"/>
      <c r="Q1" s="4"/>
      <c r="R1" s="4"/>
      <c r="S1" s="4"/>
      <c r="T1" s="4"/>
      <c r="U1" s="12"/>
    </row>
    <row r="2" spans="1:21" ht="15.4" x14ac:dyDescent="0.35">
      <c r="A2" s="2"/>
      <c r="B2" s="2"/>
      <c r="C2" s="3"/>
      <c r="D2" s="4"/>
      <c r="E2" s="4"/>
      <c r="F2" s="4"/>
      <c r="G2" s="4"/>
      <c r="H2" s="4"/>
      <c r="I2" s="6"/>
      <c r="J2" s="4"/>
      <c r="K2" s="4"/>
      <c r="L2" s="4"/>
      <c r="M2" s="4"/>
      <c r="N2" s="4"/>
      <c r="O2" s="6"/>
      <c r="P2" s="4"/>
      <c r="Q2" s="4"/>
      <c r="R2" s="4"/>
      <c r="S2" s="4"/>
      <c r="T2" s="4"/>
      <c r="U2" s="6"/>
    </row>
    <row r="3" spans="1:21" ht="103.5" customHeight="1" x14ac:dyDescent="0.35">
      <c r="A3" s="46" t="s">
        <v>22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</row>
    <row r="4" spans="1:21" ht="15.4" x14ac:dyDescent="0.35">
      <c r="A4" s="2"/>
      <c r="B4" s="2"/>
      <c r="C4" s="3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</row>
    <row r="5" spans="1:21" ht="15.4" x14ac:dyDescent="0.35">
      <c r="A5" s="2"/>
      <c r="B5" s="2"/>
      <c r="C5" s="3"/>
      <c r="D5" s="4"/>
      <c r="E5" s="4"/>
      <c r="F5" s="4"/>
      <c r="G5" s="4"/>
      <c r="H5" s="4"/>
      <c r="I5" s="2"/>
      <c r="J5" s="4"/>
      <c r="K5" s="4"/>
      <c r="L5" s="4"/>
      <c r="M5" s="4"/>
      <c r="N5" s="4"/>
      <c r="O5" s="2"/>
      <c r="P5" s="4"/>
      <c r="Q5" s="4"/>
      <c r="R5" s="4"/>
      <c r="S5" s="4"/>
      <c r="T5" s="4"/>
      <c r="U5" s="2" t="s">
        <v>0</v>
      </c>
    </row>
    <row r="6" spans="1:21" x14ac:dyDescent="0.35">
      <c r="A6" s="49" t="s">
        <v>1</v>
      </c>
      <c r="B6" s="53" t="s">
        <v>2</v>
      </c>
      <c r="C6" s="53" t="s">
        <v>12</v>
      </c>
      <c r="D6" s="52" t="s">
        <v>19</v>
      </c>
      <c r="E6" s="52"/>
      <c r="F6" s="52"/>
      <c r="G6" s="52"/>
      <c r="H6" s="52"/>
      <c r="I6" s="52"/>
      <c r="J6" s="52" t="s">
        <v>20</v>
      </c>
      <c r="K6" s="52"/>
      <c r="L6" s="52"/>
      <c r="M6" s="52"/>
      <c r="N6" s="52"/>
      <c r="O6" s="52"/>
      <c r="P6" s="52" t="s">
        <v>21</v>
      </c>
      <c r="Q6" s="52"/>
      <c r="R6" s="52"/>
      <c r="S6" s="52"/>
      <c r="T6" s="52"/>
      <c r="U6" s="52"/>
    </row>
    <row r="7" spans="1:21" ht="24.75" customHeight="1" x14ac:dyDescent="0.35">
      <c r="A7" s="50"/>
      <c r="B7" s="54"/>
      <c r="C7" s="54"/>
      <c r="D7" s="47" t="s">
        <v>9</v>
      </c>
      <c r="E7" s="47"/>
      <c r="F7" s="47"/>
      <c r="G7" s="47"/>
      <c r="H7" s="47"/>
      <c r="I7" s="47" t="s">
        <v>3</v>
      </c>
      <c r="J7" s="47" t="s">
        <v>9</v>
      </c>
      <c r="K7" s="47"/>
      <c r="L7" s="47"/>
      <c r="M7" s="47"/>
      <c r="N7" s="47"/>
      <c r="O7" s="47" t="s">
        <v>3</v>
      </c>
      <c r="P7" s="47" t="s">
        <v>9</v>
      </c>
      <c r="Q7" s="47"/>
      <c r="R7" s="47"/>
      <c r="S7" s="47"/>
      <c r="T7" s="47"/>
      <c r="U7" s="47" t="s">
        <v>3</v>
      </c>
    </row>
    <row r="8" spans="1:21" ht="15.75" customHeight="1" x14ac:dyDescent="0.35">
      <c r="A8" s="50"/>
      <c r="B8" s="54"/>
      <c r="C8" s="54"/>
      <c r="D8" s="47" t="s">
        <v>11</v>
      </c>
      <c r="E8" s="48" t="s">
        <v>10</v>
      </c>
      <c r="F8" s="47" t="s">
        <v>4</v>
      </c>
      <c r="G8" s="47"/>
      <c r="H8" s="48" t="s">
        <v>15</v>
      </c>
      <c r="I8" s="47"/>
      <c r="J8" s="47" t="s">
        <v>11</v>
      </c>
      <c r="K8" s="48" t="s">
        <v>10</v>
      </c>
      <c r="L8" s="47" t="s">
        <v>4</v>
      </c>
      <c r="M8" s="47"/>
      <c r="N8" s="48" t="s">
        <v>15</v>
      </c>
      <c r="O8" s="47"/>
      <c r="P8" s="47" t="s">
        <v>11</v>
      </c>
      <c r="Q8" s="48" t="s">
        <v>10</v>
      </c>
      <c r="R8" s="47" t="s">
        <v>4</v>
      </c>
      <c r="S8" s="47"/>
      <c r="T8" s="48" t="s">
        <v>15</v>
      </c>
      <c r="U8" s="47"/>
    </row>
    <row r="9" spans="1:21" ht="57" customHeight="1" x14ac:dyDescent="0.35">
      <c r="A9" s="51"/>
      <c r="B9" s="55"/>
      <c r="C9" s="55"/>
      <c r="D9" s="47"/>
      <c r="E9" s="48"/>
      <c r="F9" s="13" t="s">
        <v>13</v>
      </c>
      <c r="G9" s="13" t="s">
        <v>14</v>
      </c>
      <c r="H9" s="48"/>
      <c r="I9" s="47"/>
      <c r="J9" s="47"/>
      <c r="K9" s="48"/>
      <c r="L9" s="13" t="s">
        <v>13</v>
      </c>
      <c r="M9" s="13" t="s">
        <v>14</v>
      </c>
      <c r="N9" s="48"/>
      <c r="O9" s="47"/>
      <c r="P9" s="47"/>
      <c r="Q9" s="48"/>
      <c r="R9" s="13" t="s">
        <v>13</v>
      </c>
      <c r="S9" s="13" t="s">
        <v>14</v>
      </c>
      <c r="T9" s="48"/>
      <c r="U9" s="47"/>
    </row>
    <row r="10" spans="1:21" ht="7.5" customHeight="1" x14ac:dyDescent="0.35">
      <c r="A10" s="11"/>
      <c r="B10" s="14"/>
      <c r="C10" s="14"/>
      <c r="D10" s="15"/>
      <c r="E10" s="15"/>
      <c r="F10" s="15"/>
      <c r="G10" s="15"/>
      <c r="H10" s="15"/>
      <c r="I10" s="16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</row>
    <row r="11" spans="1:21" s="34" customFormat="1" ht="32.25" customHeight="1" x14ac:dyDescent="0.35">
      <c r="A11" s="29"/>
      <c r="B11" s="30"/>
      <c r="C11" s="31" t="s">
        <v>16</v>
      </c>
      <c r="D11" s="32">
        <v>1345921899.5</v>
      </c>
      <c r="E11" s="32">
        <v>1192612210</v>
      </c>
      <c r="F11" s="33">
        <v>232262035.90000001</v>
      </c>
      <c r="G11" s="32">
        <v>9190864.9000000004</v>
      </c>
      <c r="H11" s="32">
        <v>151809689.5</v>
      </c>
      <c r="I11" s="32">
        <v>1499469883.7</v>
      </c>
      <c r="J11" s="32">
        <f>J12</f>
        <v>11607349.300000001</v>
      </c>
      <c r="K11" s="32">
        <f t="shared" ref="K11:N11" si="0">K12</f>
        <v>10927549.300000001</v>
      </c>
      <c r="L11" s="32">
        <f t="shared" si="0"/>
        <v>6895821.8000000007</v>
      </c>
      <c r="M11" s="32">
        <f t="shared" si="0"/>
        <v>8500</v>
      </c>
      <c r="N11" s="32">
        <f t="shared" si="0"/>
        <v>679800</v>
      </c>
      <c r="O11" s="32">
        <f>O12</f>
        <v>11607349.300000001</v>
      </c>
      <c r="P11" s="32">
        <f>J11+D11</f>
        <v>1357529248.8</v>
      </c>
      <c r="Q11" s="32">
        <f t="shared" ref="Q11:Q22" si="1">K11+E11</f>
        <v>1203539759.3</v>
      </c>
      <c r="R11" s="32">
        <f t="shared" ref="R11:R22" si="2">L11+F11</f>
        <v>239157857.70000002</v>
      </c>
      <c r="S11" s="32">
        <f t="shared" ref="S11:S22" si="3">M11+G11</f>
        <v>9199364.9000000004</v>
      </c>
      <c r="T11" s="32">
        <f t="shared" ref="T11:T22" si="4">N11+H11</f>
        <v>152489489.5</v>
      </c>
      <c r="U11" s="32">
        <f>O11+I11</f>
        <v>1511077233</v>
      </c>
    </row>
    <row r="12" spans="1:21" s="7" customFormat="1" ht="34.5" customHeight="1" x14ac:dyDescent="0.35">
      <c r="A12" s="25" t="s">
        <v>5</v>
      </c>
      <c r="B12" s="26"/>
      <c r="C12" s="27" t="s">
        <v>6</v>
      </c>
      <c r="D12" s="28">
        <v>132031682.8</v>
      </c>
      <c r="E12" s="28">
        <v>96014041.900000006</v>
      </c>
      <c r="F12" s="28">
        <v>62798393.5</v>
      </c>
      <c r="G12" s="28">
        <v>3034103.5</v>
      </c>
      <c r="H12" s="28">
        <v>36017640.899999999</v>
      </c>
      <c r="I12" s="28">
        <v>133488435</v>
      </c>
      <c r="J12" s="28">
        <f>J13</f>
        <v>11607349.300000001</v>
      </c>
      <c r="K12" s="28">
        <f>K13</f>
        <v>10927549.300000001</v>
      </c>
      <c r="L12" s="28">
        <f>L13</f>
        <v>6895821.8000000007</v>
      </c>
      <c r="M12" s="28">
        <f>M13</f>
        <v>8500</v>
      </c>
      <c r="N12" s="28">
        <f>N13</f>
        <v>679800</v>
      </c>
      <c r="O12" s="28">
        <f>J12</f>
        <v>11607349.300000001</v>
      </c>
      <c r="P12" s="28">
        <f>J12+D12</f>
        <v>143639032.09999999</v>
      </c>
      <c r="Q12" s="28">
        <f>K12+E12</f>
        <v>106941591.2</v>
      </c>
      <c r="R12" s="28">
        <f>L12+F12</f>
        <v>69694215.299999997</v>
      </c>
      <c r="S12" s="28">
        <f>M12+G12</f>
        <v>3042603.5</v>
      </c>
      <c r="T12" s="28">
        <f>N12+H12</f>
        <v>36697440.899999999</v>
      </c>
      <c r="U12" s="28">
        <f t="shared" ref="U12:U22" si="5">O12+I12</f>
        <v>145095784.30000001</v>
      </c>
    </row>
    <row r="13" spans="1:21" s="7" customFormat="1" ht="34.5" customHeight="1" x14ac:dyDescent="0.35">
      <c r="A13" s="41">
        <v>2101000</v>
      </c>
      <c r="B13" s="44"/>
      <c r="C13" s="42" t="s">
        <v>7</v>
      </c>
      <c r="D13" s="43">
        <v>130728689.40000001</v>
      </c>
      <c r="E13" s="43">
        <v>94928825.700000003</v>
      </c>
      <c r="F13" s="45">
        <v>62078886.5</v>
      </c>
      <c r="G13" s="43">
        <v>2993012.8</v>
      </c>
      <c r="H13" s="43">
        <v>35799863.700000003</v>
      </c>
      <c r="I13" s="43">
        <v>132162054.90000001</v>
      </c>
      <c r="J13" s="43">
        <f>K13+N13</f>
        <v>11607349.300000001</v>
      </c>
      <c r="K13" s="43">
        <f>K14+K20</f>
        <v>10927549.300000001</v>
      </c>
      <c r="L13" s="43">
        <f t="shared" ref="L13:N13" si="6">L14+L20</f>
        <v>6895821.8000000007</v>
      </c>
      <c r="M13" s="43">
        <f t="shared" si="6"/>
        <v>8500</v>
      </c>
      <c r="N13" s="43">
        <f t="shared" si="6"/>
        <v>679800</v>
      </c>
      <c r="O13" s="43">
        <f>J13</f>
        <v>11607349.300000001</v>
      </c>
      <c r="P13" s="43">
        <f>J13+D13</f>
        <v>142336038.70000002</v>
      </c>
      <c r="Q13" s="43">
        <f t="shared" si="1"/>
        <v>105856375</v>
      </c>
      <c r="R13" s="43">
        <f t="shared" si="2"/>
        <v>68974708.299999997</v>
      </c>
      <c r="S13" s="43">
        <f t="shared" si="3"/>
        <v>3001512.8</v>
      </c>
      <c r="T13" s="43">
        <f t="shared" si="4"/>
        <v>36479663.700000003</v>
      </c>
      <c r="U13" s="43">
        <f>O13+I13</f>
        <v>143769404.20000002</v>
      </c>
    </row>
    <row r="14" spans="1:21" s="10" customFormat="1" ht="65.650000000000006" x14ac:dyDescent="0.35">
      <c r="A14" s="9">
        <v>2101020</v>
      </c>
      <c r="B14" s="23" t="s">
        <v>8</v>
      </c>
      <c r="C14" s="18" t="s">
        <v>17</v>
      </c>
      <c r="D14" s="19">
        <v>98530804.900000006</v>
      </c>
      <c r="E14" s="20">
        <v>94407115.400000006</v>
      </c>
      <c r="F14" s="21">
        <v>61707408.200000003</v>
      </c>
      <c r="G14" s="19">
        <v>2993012.8</v>
      </c>
      <c r="H14" s="19">
        <v>4123689.5</v>
      </c>
      <c r="I14" s="19">
        <v>99887393.900000006</v>
      </c>
      <c r="J14" s="22">
        <f>J17+J18+J19</f>
        <v>10927549.300000001</v>
      </c>
      <c r="K14" s="22">
        <f>K17+K18+K19</f>
        <v>10927549.300000001</v>
      </c>
      <c r="L14" s="22">
        <f>L17+L18+L19</f>
        <v>6895821.8000000007</v>
      </c>
      <c r="M14" s="22">
        <f t="shared" ref="M14:N14" si="7">M17+M18+M19</f>
        <v>8500</v>
      </c>
      <c r="N14" s="22">
        <f t="shared" si="7"/>
        <v>0</v>
      </c>
      <c r="O14" s="22">
        <f>O17+O18+O19</f>
        <v>10927549.300000001</v>
      </c>
      <c r="P14" s="22">
        <f>J14+D14</f>
        <v>109458354.2</v>
      </c>
      <c r="Q14" s="22">
        <f>K14+E14</f>
        <v>105334664.7</v>
      </c>
      <c r="R14" s="22">
        <f>L14+F14</f>
        <v>68603230</v>
      </c>
      <c r="S14" s="22">
        <f>M14+G14</f>
        <v>3001512.8</v>
      </c>
      <c r="T14" s="22">
        <f t="shared" si="4"/>
        <v>4123689.5</v>
      </c>
      <c r="U14" s="22">
        <f t="shared" si="5"/>
        <v>110814943.2</v>
      </c>
    </row>
    <row r="15" spans="1:21" s="8" customFormat="1" ht="39.4" hidden="1" x14ac:dyDescent="0.35">
      <c r="A15" s="9">
        <v>2101150</v>
      </c>
      <c r="B15" s="23" t="s">
        <v>8</v>
      </c>
      <c r="C15" s="18" t="s">
        <v>18</v>
      </c>
      <c r="D15" s="19">
        <v>22703508.899999999</v>
      </c>
      <c r="E15" s="19">
        <v>18300</v>
      </c>
      <c r="F15" s="19"/>
      <c r="G15" s="19"/>
      <c r="H15" s="19">
        <v>22685208.899999999</v>
      </c>
      <c r="I15" s="19">
        <v>22742438.5</v>
      </c>
      <c r="J15" s="24">
        <f t="shared" ref="J15:N15" ca="1" si="8">P15-D15</f>
        <v>-150000</v>
      </c>
      <c r="K15" s="24">
        <f t="shared" ca="1" si="8"/>
        <v>0</v>
      </c>
      <c r="L15" s="24">
        <f t="shared" ca="1" si="8"/>
        <v>0</v>
      </c>
      <c r="M15" s="24">
        <f t="shared" ca="1" si="8"/>
        <v>0</v>
      </c>
      <c r="N15" s="24">
        <f t="shared" ca="1" si="8"/>
        <v>-150000</v>
      </c>
      <c r="O15" s="24">
        <f t="shared" ref="O15" ca="1" si="9">U15-I15</f>
        <v>-150000</v>
      </c>
      <c r="P15" s="24">
        <f t="shared" ref="P15:P22" ca="1" si="10">J15+D15</f>
        <v>1208184253.6000001</v>
      </c>
      <c r="Q15" s="24">
        <f t="shared" ca="1" si="1"/>
        <v>1208184253.6000001</v>
      </c>
      <c r="R15" s="24">
        <f t="shared" ca="1" si="2"/>
        <v>1208184253.6000001</v>
      </c>
      <c r="S15" s="24">
        <f t="shared" ca="1" si="3"/>
        <v>1208184253.6000001</v>
      </c>
      <c r="T15" s="24">
        <f t="shared" ca="1" si="4"/>
        <v>1208184253.6000001</v>
      </c>
      <c r="U15" s="24">
        <f t="shared" ca="1" si="5"/>
        <v>1208184253.6000001</v>
      </c>
    </row>
    <row r="16" spans="1:21" s="8" customFormat="1" ht="15.4" x14ac:dyDescent="0.35">
      <c r="A16" s="9"/>
      <c r="B16" s="23"/>
      <c r="C16" s="37" t="s">
        <v>4</v>
      </c>
      <c r="D16" s="19"/>
      <c r="E16" s="19"/>
      <c r="F16" s="19"/>
      <c r="G16" s="19"/>
      <c r="H16" s="19"/>
      <c r="I16" s="19"/>
      <c r="J16" s="24"/>
      <c r="K16" s="24"/>
      <c r="L16" s="24"/>
      <c r="M16" s="24"/>
      <c r="N16" s="24"/>
      <c r="O16" s="24"/>
      <c r="P16" s="24">
        <f t="shared" si="10"/>
        <v>0</v>
      </c>
      <c r="Q16" s="24">
        <f t="shared" si="1"/>
        <v>0</v>
      </c>
      <c r="R16" s="24">
        <f t="shared" si="2"/>
        <v>0</v>
      </c>
      <c r="S16" s="24">
        <f t="shared" si="3"/>
        <v>0</v>
      </c>
      <c r="T16" s="24">
        <f t="shared" si="4"/>
        <v>0</v>
      </c>
      <c r="U16" s="24">
        <f t="shared" si="5"/>
        <v>0</v>
      </c>
    </row>
    <row r="17" spans="1:21" s="40" customFormat="1" ht="26.25" x14ac:dyDescent="0.35">
      <c r="A17" s="35"/>
      <c r="B17" s="36"/>
      <c r="C17" s="37" t="s">
        <v>26</v>
      </c>
      <c r="D17" s="38"/>
      <c r="E17" s="38"/>
      <c r="F17" s="38"/>
      <c r="G17" s="38"/>
      <c r="H17" s="38"/>
      <c r="I17" s="38"/>
      <c r="J17" s="38">
        <f>K17</f>
        <v>8003849.2999999998</v>
      </c>
      <c r="K17" s="38">
        <f>7910879.2+92970.1</f>
        <v>8003849.2999999998</v>
      </c>
      <c r="L17" s="38">
        <f>6815593.9+80227.9</f>
        <v>6895821.8000000007</v>
      </c>
      <c r="M17" s="39"/>
      <c r="N17" s="39"/>
      <c r="O17" s="39">
        <f>J17</f>
        <v>8003849.2999999998</v>
      </c>
      <c r="P17" s="39">
        <f>J17+D17</f>
        <v>8003849.2999999998</v>
      </c>
      <c r="Q17" s="39">
        <f>K17+E17</f>
        <v>8003849.2999999998</v>
      </c>
      <c r="R17" s="39">
        <f>L17+F17</f>
        <v>6895821.8000000007</v>
      </c>
      <c r="S17" s="39">
        <f t="shared" si="3"/>
        <v>0</v>
      </c>
      <c r="T17" s="39">
        <f t="shared" si="4"/>
        <v>0</v>
      </c>
      <c r="U17" s="39">
        <f t="shared" si="5"/>
        <v>8003849.2999999998</v>
      </c>
    </row>
    <row r="18" spans="1:21" s="40" customFormat="1" ht="26.25" x14ac:dyDescent="0.35">
      <c r="A18" s="35"/>
      <c r="B18" s="36"/>
      <c r="C18" s="37" t="s">
        <v>23</v>
      </c>
      <c r="D18" s="38"/>
      <c r="E18" s="38"/>
      <c r="F18" s="38"/>
      <c r="G18" s="38"/>
      <c r="H18" s="38"/>
      <c r="I18" s="38"/>
      <c r="J18" s="38">
        <f>K18</f>
        <v>2450900</v>
      </c>
      <c r="K18" s="38">
        <v>2450900</v>
      </c>
      <c r="L18" s="38"/>
      <c r="M18" s="39"/>
      <c r="N18" s="39"/>
      <c r="O18" s="39">
        <f>J18</f>
        <v>2450900</v>
      </c>
      <c r="P18" s="39">
        <f t="shared" si="10"/>
        <v>2450900</v>
      </c>
      <c r="Q18" s="39">
        <f t="shared" si="1"/>
        <v>2450900</v>
      </c>
      <c r="R18" s="39">
        <f t="shared" si="2"/>
        <v>0</v>
      </c>
      <c r="S18" s="39">
        <f t="shared" si="3"/>
        <v>0</v>
      </c>
      <c r="T18" s="39">
        <f t="shared" si="4"/>
        <v>0</v>
      </c>
      <c r="U18" s="39">
        <f t="shared" si="5"/>
        <v>2450900</v>
      </c>
    </row>
    <row r="19" spans="1:21" s="40" customFormat="1" ht="39.4" x14ac:dyDescent="0.35">
      <c r="A19" s="35"/>
      <c r="B19" s="36"/>
      <c r="C19" s="37" t="s">
        <v>25</v>
      </c>
      <c r="D19" s="38"/>
      <c r="E19" s="38"/>
      <c r="F19" s="38"/>
      <c r="G19" s="38"/>
      <c r="H19" s="38"/>
      <c r="I19" s="38"/>
      <c r="J19" s="39">
        <f>K19</f>
        <v>472800</v>
      </c>
      <c r="K19" s="39">
        <v>472800</v>
      </c>
      <c r="L19" s="39"/>
      <c r="M19" s="39">
        <v>8500</v>
      </c>
      <c r="N19" s="39"/>
      <c r="O19" s="39">
        <f>J19</f>
        <v>472800</v>
      </c>
      <c r="P19" s="39">
        <f t="shared" si="10"/>
        <v>472800</v>
      </c>
      <c r="Q19" s="39">
        <f t="shared" si="1"/>
        <v>472800</v>
      </c>
      <c r="R19" s="39">
        <f t="shared" si="2"/>
        <v>0</v>
      </c>
      <c r="S19" s="39">
        <f t="shared" si="3"/>
        <v>8500</v>
      </c>
      <c r="T19" s="39">
        <f t="shared" si="4"/>
        <v>0</v>
      </c>
      <c r="U19" s="39">
        <f t="shared" si="5"/>
        <v>472800</v>
      </c>
    </row>
    <row r="20" spans="1:21" s="40" customFormat="1" ht="39.4" x14ac:dyDescent="0.35">
      <c r="A20" s="9">
        <v>2101150</v>
      </c>
      <c r="B20" s="23" t="s">
        <v>8</v>
      </c>
      <c r="C20" s="18" t="s">
        <v>18</v>
      </c>
      <c r="D20" s="19">
        <v>28403508.899999999</v>
      </c>
      <c r="E20" s="19">
        <v>18300</v>
      </c>
      <c r="F20" s="19"/>
      <c r="G20" s="19"/>
      <c r="H20" s="19">
        <v>28285208.899999999</v>
      </c>
      <c r="I20" s="19">
        <v>28438101.800000001</v>
      </c>
      <c r="J20" s="24">
        <f>J22</f>
        <v>679800</v>
      </c>
      <c r="K20" s="24"/>
      <c r="L20" s="24"/>
      <c r="M20" s="24"/>
      <c r="N20" s="24">
        <f>N22</f>
        <v>679800</v>
      </c>
      <c r="O20" s="24">
        <f>O22</f>
        <v>679800</v>
      </c>
      <c r="P20" s="24">
        <f>J20+D20</f>
        <v>29083308.899999999</v>
      </c>
      <c r="Q20" s="24">
        <f>K20+E20</f>
        <v>18300</v>
      </c>
      <c r="R20" s="24">
        <f t="shared" si="2"/>
        <v>0</v>
      </c>
      <c r="S20" s="24">
        <f t="shared" si="3"/>
        <v>0</v>
      </c>
      <c r="T20" s="24">
        <f t="shared" si="4"/>
        <v>28965008.899999999</v>
      </c>
      <c r="U20" s="24">
        <f t="shared" si="5"/>
        <v>29117901.800000001</v>
      </c>
    </row>
    <row r="21" spans="1:21" s="40" customFormat="1" ht="15.4" x14ac:dyDescent="0.35">
      <c r="A21" s="35"/>
      <c r="B21" s="36"/>
      <c r="C21" s="37" t="s">
        <v>4</v>
      </c>
      <c r="D21" s="38"/>
      <c r="E21" s="38"/>
      <c r="F21" s="38"/>
      <c r="G21" s="38"/>
      <c r="H21" s="38"/>
      <c r="I21" s="38"/>
      <c r="J21" s="39"/>
      <c r="K21" s="39"/>
      <c r="L21" s="39"/>
      <c r="M21" s="39"/>
      <c r="N21" s="39"/>
      <c r="O21" s="39"/>
      <c r="P21" s="39">
        <f t="shared" si="10"/>
        <v>0</v>
      </c>
      <c r="Q21" s="39">
        <f t="shared" si="1"/>
        <v>0</v>
      </c>
      <c r="R21" s="39">
        <f t="shared" si="2"/>
        <v>0</v>
      </c>
      <c r="S21" s="39">
        <f t="shared" si="3"/>
        <v>0</v>
      </c>
      <c r="T21" s="39">
        <f t="shared" si="4"/>
        <v>0</v>
      </c>
      <c r="U21" s="39">
        <f t="shared" si="5"/>
        <v>0</v>
      </c>
    </row>
    <row r="22" spans="1:21" s="40" customFormat="1" ht="52.5" x14ac:dyDescent="0.35">
      <c r="A22" s="35"/>
      <c r="B22" s="36"/>
      <c r="C22" s="37" t="s">
        <v>24</v>
      </c>
      <c r="D22" s="38">
        <f>H22</f>
        <v>0</v>
      </c>
      <c r="E22" s="38"/>
      <c r="F22" s="38"/>
      <c r="G22" s="38"/>
      <c r="H22" s="38"/>
      <c r="I22" s="38"/>
      <c r="J22" s="39">
        <f>N22</f>
        <v>679800</v>
      </c>
      <c r="K22" s="39"/>
      <c r="L22" s="39"/>
      <c r="M22" s="39"/>
      <c r="N22" s="39">
        <v>679800</v>
      </c>
      <c r="O22" s="39">
        <f>J22</f>
        <v>679800</v>
      </c>
      <c r="P22" s="39">
        <f t="shared" si="10"/>
        <v>679800</v>
      </c>
      <c r="Q22" s="39">
        <f t="shared" si="1"/>
        <v>0</v>
      </c>
      <c r="R22" s="39">
        <f t="shared" si="2"/>
        <v>0</v>
      </c>
      <c r="S22" s="39">
        <f t="shared" si="3"/>
        <v>0</v>
      </c>
      <c r="T22" s="39">
        <f t="shared" si="4"/>
        <v>679800</v>
      </c>
      <c r="U22" s="39">
        <f t="shared" si="5"/>
        <v>679800</v>
      </c>
    </row>
  </sheetData>
  <mergeCells count="25">
    <mergeCell ref="F8:G8"/>
    <mergeCell ref="H8:H9"/>
    <mergeCell ref="R8:S8"/>
    <mergeCell ref="T8:T9"/>
    <mergeCell ref="O7:O9"/>
    <mergeCell ref="J8:J9"/>
    <mergeCell ref="K8:K9"/>
    <mergeCell ref="L8:M8"/>
    <mergeCell ref="N8:N9"/>
    <mergeCell ref="A3:U3"/>
    <mergeCell ref="P7:T7"/>
    <mergeCell ref="U7:U9"/>
    <mergeCell ref="P8:P9"/>
    <mergeCell ref="Q8:Q9"/>
    <mergeCell ref="D7:H7"/>
    <mergeCell ref="I7:I9"/>
    <mergeCell ref="D8:D9"/>
    <mergeCell ref="E8:E9"/>
    <mergeCell ref="A6:A9"/>
    <mergeCell ref="D6:I6"/>
    <mergeCell ref="J6:O6"/>
    <mergeCell ref="P6:U6"/>
    <mergeCell ref="C6:C9"/>
    <mergeCell ref="B6:B9"/>
    <mergeCell ref="J7:N7"/>
  </mergeCells>
  <printOptions horizontalCentered="1"/>
  <pageMargins left="0.39370078740157483" right="0.39370078740157483" top="1.1811023622047245" bottom="0.39370078740157483" header="0" footer="0"/>
  <pageSetup paperSize="9" scale="51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ardDocument" ma:contentTypeID="0x0101005082CF9611B70740801F57C691914AA100112606590970F34A82426E1C2D62EACA" ma:contentTypeVersion="5" ma:contentTypeDescription="Create a new document." ma:contentTypeScope="" ma:versionID="e88d032e5c05709882a2872344745ac7">
  <xsd:schema xmlns:xsd="http://www.w3.org/2001/XMLSchema" xmlns:xs="http://www.w3.org/2001/XMLSchema" xmlns:p="http://schemas.microsoft.com/office/2006/metadata/properties" xmlns:ns2="34080153-28b6-45f6-b1c8-49842029d766" targetNamespace="http://schemas.microsoft.com/office/2006/metadata/properties" ma:root="true" ma:fieldsID="a882dbd854289878c5a6b1c409cdc962" ns2:_="">
    <xsd:import namespace="34080153-28b6-45f6-b1c8-49842029d766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080153-28b6-45f6-b1c8-49842029d76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Спільний доступ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A6548D9C-7FB6-4E37-9385-3DB60EA5E34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B27DA77-801A-4AC2-BD13-3B15FE114220}">
  <ds:schemaRefs>
    <ds:schemaRef ds:uri="acedc1b3-a6a6-4744-bb8f-c9b717f8a9c9"/>
    <ds:schemaRef ds:uri="http://schemas.microsoft.com/office/2006/metadata/properties"/>
    <ds:schemaRef ds:uri="http://purl.org/dc/dcmitype/"/>
    <ds:schemaRef ds:uri="http://purl.org/dc/terms/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6ECB4564-033B-46F8-A924-26F7D8559D55}"/>
</file>

<file path=customXml/itemProps4.xml><?xml version="1.0" encoding="utf-8"?>
<ds:datastoreItem xmlns:ds="http://schemas.openxmlformats.org/officeDocument/2006/customXml" ds:itemID="{A73C4F40-D7F6-4B78-A471-1F73A8E8DF88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 додаток 3 (ЗІ ЗМІНАМИ)</vt:lpstr>
      <vt:lpstr>'2022 додаток 3 (ЗІ ЗМІНАМИ)'!Заголовки_для_печати</vt:lpstr>
      <vt:lpstr>'2022 додаток 3 (ЗІ ЗМІНАМИ)'!Область_печати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dc:description/>
  <cp:lastModifiedBy/>
  <dcterms:created xsi:type="dcterms:W3CDTF">2022-02-09T04:17:42Z</dcterms:created>
  <dcterms:modified xsi:type="dcterms:W3CDTF">2022-02-09T04:17:42Z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0x0101005082CF9611B70740801F57C691914AA100112606590970F34A82426E1C2D62EACA</vt:lpwstr>
  </property>
  <property fmtid="{D5CDD505-2E9C-101B-9397-08002B2CF9AE}" pid="3" name="_dlc_DocIdItemGuid">
    <vt:lpwstr>d7c10028-4b30-473a-b816-e00a582dea5b</vt:lpwstr>
  </property>
  <property fmtid="{D5CDD505-2E9C-101B-9397-08002B2CF9AE}" pid="4" name="_dlc_DocId">
    <vt:lpwstr>MFWF-331-37506</vt:lpwstr>
  </property>
  <property fmtid="{D5CDD505-2E9C-101B-9397-08002B2CF9AE}" pid="5" name="_dlc_DocIdUrl">
    <vt:lpwstr>http://workflow/04000/04110/_layouts/DocIdRedir.aspx?ID=MFWF-331-37506, MFWF-331-37506</vt:lpwstr>
  </property>
</Properties>
</file>