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vliuk-P\Desktop\Тимчасова\Бюджет (ІІ чит.)\"/>
    </mc:Choice>
  </mc:AlternateContent>
  <bookViews>
    <workbookView xWindow="0" yWindow="0" windowWidth="28800" windowHeight="11700"/>
  </bookViews>
  <sheets>
    <sheet name="d8 порівн_І та ІІ читання" sheetId="4" r:id="rId1"/>
  </sheets>
  <definedNames>
    <definedName name="_xlnm.Print_Titles" localSheetId="0">'d8 порівн_І та ІІ читання'!$2:$2</definedName>
    <definedName name="_xlnm.Print_Area" localSheetId="0">'d8 порівн_І та ІІ читання'!$A$1:$H$76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4" l="1"/>
  <c r="G79" i="4"/>
  <c r="G83" i="4" l="1"/>
  <c r="I3" i="4"/>
  <c r="I20" i="4"/>
  <c r="I26" i="4"/>
  <c r="I52" i="4"/>
</calcChain>
</file>

<file path=xl/sharedStrings.xml><?xml version="1.0" encoding="utf-8"?>
<sst xmlns="http://schemas.openxmlformats.org/spreadsheetml/2006/main" count="190" uniqueCount="115">
  <si>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</si>
  <si>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</si>
  <si>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</si>
  <si>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</si>
  <si>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</si>
  <si>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</si>
  <si>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</si>
  <si>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</si>
  <si>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</si>
  <si>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</si>
  <si>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Проект "Поліпшення охорони здоров`я на службі у людей"</t>
  </si>
  <si>
    <t>Поліпшення охорони здоров`я на службі у людей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</si>
  <si>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</si>
  <si>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r>
      <t xml:space="preserve">Проект "Додаткове фінансування </t>
    </r>
    <r>
      <rPr>
        <i/>
        <sz val="12"/>
        <rFont val="Times New Roman"/>
        <family val="1"/>
        <charset val="204"/>
      </rPr>
      <t>Проекту "Поліпшення охорони здоров`я на службі у людей"</t>
    </r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</si>
  <si>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</si>
  <si>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</si>
  <si>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</si>
  <si>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</si>
  <si>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України, програми розвитку муніципальної інфраструктури України</t>
  </si>
  <si>
    <t>Проект "Підвищення енергоефективності в секторі централізованого теплопостачання України"</t>
  </si>
  <si>
    <t>Розвиток автомагістралей та реформа дорожнього сектору</t>
  </si>
  <si>
    <t xml:space="preserve">Проект розвитку дорожньої галузі </t>
  </si>
  <si>
    <t>Проект "Екстрене реагування на COVID-19 та вакцинація в Україні"</t>
  </si>
  <si>
    <t>Проект "Східна Україна: возз'єднання, відновлення та відродження (Проект 3В)"</t>
  </si>
  <si>
    <t>Розвиток інфраструктури сільського господарства у Луганській області</t>
  </si>
  <si>
    <t>Проект "Удосконалення вищої освіти в Україні заради результатів"</t>
  </si>
  <si>
    <t>Удосконалення вищої освіти в Україні заради результатів</t>
  </si>
  <si>
    <t>Кредитор - Європейський банк реконструкції та розвитку:</t>
  </si>
  <si>
    <t>Проект "Будівництво повітряної лінії 750 кВ Запорізька АЕС - Каховська"</t>
  </si>
  <si>
    <t>євро</t>
  </si>
  <si>
    <t>Будівництво повітряної лінії 750 кВ Запорізька - Каховська</t>
  </si>
  <si>
    <t>Проект "Завершення будівництва метрополітену у 
м. Дніпропетровську"</t>
  </si>
  <si>
    <t>Проект "Подовження третьої лінії метрополітену у м. Харкові"</t>
  </si>
  <si>
    <t>Подовження третьої лінії метрополітену у м. Харкові</t>
  </si>
  <si>
    <t>Кредитор - Європейський інвестиційний банк:</t>
  </si>
  <si>
    <t xml:space="preserve">Проект "Реабілітація гідроелектростанцій" </t>
  </si>
  <si>
    <t>Реконструкція гідроелектростанцій  ПрАТ  "Укргідроенерго"</t>
  </si>
  <si>
    <t>Проект "Будівництво високовольтної повітряної лінії 
750 кВ Рівненська АЕС - Київська"</t>
  </si>
  <si>
    <t>Будівництво ПЛ 750 кВ Рівненська АЕС - Київська</t>
  </si>
  <si>
    <t>Проект "Будівництво повітряної лінії 750 кВ Запорізька - Каховська"</t>
  </si>
  <si>
    <t>Проект "Вища освіта України"</t>
  </si>
  <si>
    <t>Вища освіта, енергоефективність та сталий розвиток</t>
  </si>
  <si>
    <t>Проект "Надзвичайна кредитна програма для відновлення України"</t>
  </si>
  <si>
    <t>Реалізація надзвичайної  кредитної  програми для відновлення України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</si>
  <si>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</si>
  <si>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</si>
  <si>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</si>
  <si>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>Проект "Розвиток системи водопостачання та водовідведення в місті Миколаїв"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</si>
  <si>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</si>
  <si>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</si>
  <si>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"Проект модернізації української залізниці"</t>
  </si>
  <si>
    <t>Модернізація української залізниці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</si>
  <si>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</si>
  <si>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Проект "Транспортний зв'язок в Україні - Фаза І"</t>
  </si>
  <si>
    <t>Проект "Основний кредит для малих та середніх підприємств та компаній з середнім рівнем капіталізації"</t>
  </si>
  <si>
    <t>Фінансування проектів розвитку за рахунок коштів, залучених державою</t>
  </si>
  <si>
    <t>Проект "Основний кредит для аграрної галузі - Україна"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</si>
  <si>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</si>
  <si>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</si>
  <si>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</si>
  <si>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</si>
  <si>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</si>
  <si>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</si>
  <si>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</si>
  <si>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 xml:space="preserve">Проект муніципального водного господарства м. Чернівці, стадія І </t>
  </si>
  <si>
    <t>Проект "Рефінансування енергоефективних інвестицій малих та середніх підприємств України через фінансовий сектор"</t>
  </si>
  <si>
    <t>Кредитор - Північна екологічна фінансова корпорація:</t>
  </si>
  <si>
    <t>Кредитор - Уряд Республіки Польща:</t>
  </si>
  <si>
    <t>Проект з розбудови підрозділів охорони кордону</t>
  </si>
  <si>
    <t xml:space="preserve">Реалізація проекту з розбудови підрозділів охорони кордону </t>
  </si>
  <si>
    <t>Проект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</si>
  <si>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>Розбудова прикордонної дорожньої інфраструктури на українсько-польському кордоні</t>
  </si>
  <si>
    <t>Проект з розбудови прикордонної дорожньої інфраструктури та облаштування пунктів пропуску українсько-польського кордону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</si>
  <si>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</si>
  <si>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</si>
  <si>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</si>
  <si>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</si>
  <si>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Кредитор - Ексімбанк Угорщини (в частині реалізації Рамкового договору між Урядом України та Урядом Угорщини):</t>
  </si>
  <si>
    <t>Проект з розбудови прикордонної дорожньої інфраструктури на українсько-угорському державному кордоні</t>
  </si>
  <si>
    <t>Розбудова прикордонної дорожньої інфраструктури на українсько-угорському державному кордоні</t>
  </si>
  <si>
    <t>Кредитор - Уряд Французької Республіки: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</si>
  <si>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</si>
  <si>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</si>
  <si>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Державний інвестиційний проект закупівлі 20 катерів морської безпеки та охорони морських кордонів України</t>
  </si>
  <si>
    <t>Створення системи охорони морських кордонів</t>
  </si>
  <si>
    <t>Проект з постачання питної води у м. Маріуполі</t>
  </si>
  <si>
    <t>Реалізація проекту з постачання питної води у м. Маріуполі</t>
  </si>
  <si>
    <t xml:space="preserve">  Р А З О М </t>
  </si>
  <si>
    <t>Проект "Програма з відновлення України"</t>
  </si>
  <si>
    <t>Субвенція з державного бюджету місцевим бюджетам на реалізацію проектів в рамках Програми з відновлення України</t>
  </si>
  <si>
    <t>Проект "Енергоефективність громадських будівель в Україні"</t>
  </si>
  <si>
    <t>Енергоефективність громадських будівель в Україні</t>
  </si>
  <si>
    <t>Проект "Міський громадський транспорт України ІІ"</t>
  </si>
  <si>
    <t xml:space="preserve">євро </t>
  </si>
  <si>
    <t>Проект "Енергоефективність у громадах"</t>
  </si>
  <si>
    <t>Проект покращення постачання питної води в Луганській області</t>
  </si>
  <si>
    <t>Реалізація інвестиційного проекту з постачання питної води в Луганській області</t>
  </si>
  <si>
    <t>Проект з покращення водопостачання у місті Києві</t>
  </si>
  <si>
    <t>Розвиток міського водопостачання</t>
  </si>
  <si>
    <t>Проект "Додаткове фінансування Проекту "Екстрене реагування на COVID-19 та вакцинація в Україні"</t>
  </si>
  <si>
    <t xml:space="preserve">Створення Центрів професійної досконалості </t>
  </si>
  <si>
    <t xml:space="preserve">Проект "Створення Центрів професійної досконалості" </t>
  </si>
  <si>
    <t xml:space="preserve">фунт стерлінгів </t>
  </si>
  <si>
    <t xml:space="preserve">Проект із закупівлі наборів для проведення 4 мільйонів ПЛР досліджень </t>
  </si>
  <si>
    <t xml:space="preserve">Забезпечення медичних заходів окремих державних програм та комплексних заходів програмного характеру </t>
  </si>
  <si>
    <t>Кредитор - Уряд Сполученого Королівства Великої Британії та Північної Ірландії:</t>
  </si>
  <si>
    <t>Cубвенція з державного бюджету бюджету Харківської міської територіальної громади на подовження третьої лінії метрополітену у м. Харкові</t>
  </si>
  <si>
    <t>Проект "Розвиток транс'європейської транспортної мережі"</t>
  </si>
  <si>
    <t>Проект "Європейські дороги України ІІІ (проект "Розвиток транс'європейської транспортної мережі")</t>
  </si>
  <si>
    <t>350000</t>
  </si>
  <si>
    <t>Відхилення            (тис. грн)</t>
  </si>
  <si>
    <t xml:space="preserve">ПОРІВНЯЛЬНА  ТАБЛИЦЯ
до Додатку № 8 до проекту Закону України «Про Державний бюджет України на 2022 рік»
</t>
  </si>
  <si>
    <t xml:space="preserve"> Обсяг залучення кредиту (позики) 
у 2022 році (тис. грн) І читання </t>
  </si>
  <si>
    <t xml:space="preserve"> Обсяг залучення кредиту (позики) 
у 2022 році (тис. грн) ІІ читання </t>
  </si>
  <si>
    <t>Cубвенція з державного бюджету бюджету Дніпровської міської територіальної громади на завершення будівництва метрополітену у м. Дніпрі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</si>
</sst>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#,##0.000;[Red]#,##0.000"/>
    <numFmt numFmtId="167" formatCode="#,##0;[Red]#,##0"/>
    <numFmt numFmtId="168" formatCode="_-* #,##0.00_₴_-;\-* #,##0.00_₴_-;_-* &quot;-&quot;??_₴_-;_-@_-"/>
    <numFmt numFmtId="169" formatCode="#,##0_ ;\-#,##0\ "/>
    <numFmt numFmtId="170" formatCode="#,##0.00_ ;[Red]\-#,##0.00\ "/>
    <numFmt numFmtId="171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3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109">
    <xf numFmtId="0" fontId="0" fillId="0" borderId="0" xfId="0"/>
    <xf numFmtId="0" fontId="3" fillId="2" borderId="0" xfId="1" applyFont="1" applyFill="1"/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3" fillId="2" borderId="2" xfId="2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left" vertical="top" wrapText="1"/>
    </xf>
    <xf numFmtId="165" fontId="3" fillId="2" borderId="2" xfId="1" applyNumberFormat="1" applyFont="1" applyFill="1" applyBorder="1" applyAlignment="1">
      <alignment horizontal="right" vertical="top"/>
    </xf>
    <xf numFmtId="1" fontId="3" fillId="2" borderId="2" xfId="3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4" fontId="3" fillId="2" borderId="0" xfId="1" applyNumberFormat="1" applyFont="1" applyFill="1"/>
    <xf numFmtId="167" fontId="10" fillId="2" borderId="2" xfId="1" applyNumberFormat="1" applyFont="1" applyFill="1" applyBorder="1" applyAlignment="1">
      <alignment horizontal="center" vertical="top" wrapText="1"/>
    </xf>
    <xf numFmtId="4" fontId="10" fillId="2" borderId="2" xfId="3" applyNumberFormat="1" applyFont="1" applyFill="1" applyBorder="1" applyAlignment="1">
      <alignment vertical="top" wrapText="1"/>
    </xf>
    <xf numFmtId="164" fontId="10" fillId="2" borderId="2" xfId="3" applyNumberFormat="1" applyFont="1" applyFill="1" applyBorder="1" applyAlignment="1">
      <alignment horizontal="center" vertical="top" wrapText="1"/>
    </xf>
    <xf numFmtId="0" fontId="3" fillId="2" borderId="2" xfId="3" applyFont="1" applyFill="1" applyBorder="1" applyAlignment="1">
      <alignment horizontal="center" vertical="top" wrapText="1"/>
    </xf>
    <xf numFmtId="4" fontId="3" fillId="2" borderId="2" xfId="3" applyNumberFormat="1" applyFont="1" applyFill="1" applyBorder="1" applyAlignment="1">
      <alignment horizontal="left" vertical="top" wrapText="1"/>
    </xf>
    <xf numFmtId="165" fontId="3" fillId="2" borderId="0" xfId="1" applyNumberFormat="1" applyFont="1" applyFill="1"/>
    <xf numFmtId="4" fontId="3" fillId="2" borderId="2" xfId="2" applyNumberFormat="1" applyFont="1" applyFill="1" applyBorder="1" applyAlignment="1">
      <alignment horizontal="left" vertical="top" wrapText="1"/>
    </xf>
    <xf numFmtId="0" fontId="3" fillId="2" borderId="0" xfId="1" applyFont="1" applyFill="1" applyAlignment="1">
      <alignment vertical="center"/>
    </xf>
    <xf numFmtId="165" fontId="3" fillId="2" borderId="0" xfId="1" applyNumberFormat="1" applyFont="1" applyFill="1" applyAlignment="1">
      <alignment vertical="center"/>
    </xf>
    <xf numFmtId="49" fontId="3" fillId="2" borderId="2" xfId="2" applyNumberFormat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vertical="top"/>
    </xf>
    <xf numFmtId="3" fontId="10" fillId="2" borderId="2" xfId="1" applyNumberFormat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left" vertical="top"/>
    </xf>
    <xf numFmtId="0" fontId="3" fillId="2" borderId="0" xfId="1" applyFont="1" applyFill="1" applyAlignment="1">
      <alignment horizontal="center" vertical="center"/>
    </xf>
    <xf numFmtId="4" fontId="10" fillId="2" borderId="6" xfId="2" applyNumberFormat="1" applyFont="1" applyFill="1" applyBorder="1" applyAlignment="1">
      <alignment vertical="top" wrapText="1"/>
    </xf>
    <xf numFmtId="0" fontId="10" fillId="2" borderId="2" xfId="4" applyFont="1" applyFill="1" applyBorder="1" applyAlignment="1">
      <alignment vertical="top" wrapText="1"/>
    </xf>
    <xf numFmtId="0" fontId="10" fillId="2" borderId="2" xfId="2" applyFont="1" applyFill="1" applyBorder="1" applyAlignment="1">
      <alignment horizontal="left" vertical="top" wrapText="1"/>
    </xf>
    <xf numFmtId="0" fontId="3" fillId="2" borderId="2" xfId="5" applyFont="1" applyFill="1" applyBorder="1" applyAlignment="1">
      <alignment horizontal="center" vertical="top" wrapText="1"/>
    </xf>
    <xf numFmtId="4" fontId="3" fillId="2" borderId="2" xfId="5" applyNumberFormat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horizontal="left" vertical="top" wrapText="1"/>
    </xf>
    <xf numFmtId="0" fontId="10" fillId="2" borderId="2" xfId="2" applyNumberFormat="1" applyFont="1" applyFill="1" applyBorder="1" applyAlignment="1">
      <alignment horizontal="left" vertical="top" wrapText="1" shrinkToFit="1"/>
    </xf>
    <xf numFmtId="0" fontId="3" fillId="2" borderId="2" xfId="6" applyFont="1" applyFill="1" applyBorder="1" applyAlignment="1">
      <alignment horizontal="left" vertical="top"/>
    </xf>
    <xf numFmtId="4" fontId="10" fillId="2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vertical="top"/>
    </xf>
    <xf numFmtId="0" fontId="4" fillId="2" borderId="2" xfId="2" applyFont="1" applyFill="1" applyBorder="1" applyAlignment="1">
      <alignment vertical="top" wrapText="1"/>
    </xf>
    <xf numFmtId="0" fontId="4" fillId="2" borderId="3" xfId="2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right" vertical="top"/>
    </xf>
    <xf numFmtId="4" fontId="4" fillId="2" borderId="0" xfId="1" applyNumberFormat="1" applyFont="1" applyFill="1" applyAlignment="1">
      <alignment horizontal="center" vertical="center"/>
    </xf>
    <xf numFmtId="171" fontId="3" fillId="2" borderId="0" xfId="1" applyNumberFormat="1" applyFont="1" applyFill="1" applyAlignment="1">
      <alignment horizontal="center" vertical="center"/>
    </xf>
    <xf numFmtId="0" fontId="10" fillId="2" borderId="2" xfId="1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right" vertical="center"/>
    </xf>
    <xf numFmtId="165" fontId="3" fillId="2" borderId="2" xfId="2" applyNumberFormat="1" applyFont="1" applyFill="1" applyBorder="1" applyAlignment="1">
      <alignment vertical="center" wrapText="1"/>
    </xf>
    <xf numFmtId="165" fontId="3" fillId="2" borderId="2" xfId="1" applyNumberFormat="1" applyFont="1" applyFill="1" applyBorder="1" applyAlignment="1">
      <alignment vertical="center"/>
    </xf>
    <xf numFmtId="0" fontId="3" fillId="2" borderId="2" xfId="5" applyFont="1" applyFill="1" applyBorder="1" applyAlignment="1">
      <alignment horizontal="center" vertical="center" wrapText="1"/>
    </xf>
    <xf numFmtId="165" fontId="3" fillId="4" borderId="0" xfId="1" applyNumberFormat="1" applyFont="1" applyFill="1"/>
    <xf numFmtId="4" fontId="10" fillId="2" borderId="8" xfId="2" applyNumberFormat="1" applyFont="1" applyFill="1" applyBorder="1" applyAlignment="1">
      <alignment horizontal="left" vertical="center" wrapText="1"/>
    </xf>
    <xf numFmtId="4" fontId="3" fillId="2" borderId="6" xfId="2" applyNumberFormat="1" applyFont="1" applyFill="1" applyBorder="1" applyAlignment="1">
      <alignment vertical="center" wrapText="1"/>
    </xf>
    <xf numFmtId="165" fontId="3" fillId="2" borderId="7" xfId="1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169" fontId="10" fillId="2" borderId="2" xfId="7" applyNumberFormat="1" applyFont="1" applyFill="1" applyBorder="1" applyAlignment="1">
      <alignment horizontal="center" vertical="top" wrapText="1"/>
    </xf>
    <xf numFmtId="165" fontId="9" fillId="2" borderId="2" xfId="1" applyNumberFormat="1" applyFont="1" applyFill="1" applyBorder="1" applyAlignment="1">
      <alignment vertical="top" wrapText="1"/>
    </xf>
    <xf numFmtId="170" fontId="10" fillId="2" borderId="2" xfId="2" applyNumberFormat="1" applyFont="1" applyFill="1" applyBorder="1" applyAlignment="1">
      <alignment horizontal="center" vertical="top" wrapText="1"/>
    </xf>
    <xf numFmtId="4" fontId="10" fillId="2" borderId="2" xfId="2" applyNumberFormat="1" applyFont="1" applyFill="1" applyBorder="1" applyAlignment="1">
      <alignment horizontal="center" vertical="top" wrapText="1"/>
    </xf>
    <xf numFmtId="0" fontId="0" fillId="2" borderId="0" xfId="0" applyFont="1" applyFill="1" applyAlignment="1">
      <alignment vertical="center"/>
    </xf>
    <xf numFmtId="0" fontId="10" fillId="2" borderId="2" xfId="2" applyFont="1" applyFill="1" applyBorder="1" applyAlignment="1">
      <alignment horizontal="center" vertical="top" wrapText="1"/>
    </xf>
    <xf numFmtId="164" fontId="10" fillId="2" borderId="2" xfId="2" applyNumberFormat="1" applyFont="1" applyFill="1" applyBorder="1" applyAlignment="1">
      <alignment horizontal="center" vertical="top" wrapText="1"/>
    </xf>
    <xf numFmtId="4" fontId="10" fillId="2" borderId="2" xfId="2" applyNumberFormat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0" fontId="10" fillId="2" borderId="2" xfId="2" applyFont="1" applyFill="1" applyBorder="1" applyAlignment="1">
      <alignment vertical="top" wrapText="1"/>
    </xf>
    <xf numFmtId="0" fontId="10" fillId="2" borderId="2" xfId="3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left" vertical="center"/>
    </xf>
    <xf numFmtId="4" fontId="9" fillId="2" borderId="2" xfId="2" applyNumberFormat="1" applyFont="1" applyFill="1" applyBorder="1" applyAlignment="1">
      <alignment horizontal="left" vertical="top" wrapText="1"/>
    </xf>
    <xf numFmtId="0" fontId="12" fillId="2" borderId="2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vertical="top"/>
    </xf>
    <xf numFmtId="165" fontId="10" fillId="2" borderId="2" xfId="1" applyNumberFormat="1" applyFont="1" applyFill="1" applyBorder="1" applyAlignment="1">
      <alignment horizontal="right" vertical="top"/>
    </xf>
    <xf numFmtId="165" fontId="10" fillId="2" borderId="0" xfId="1" applyNumberFormat="1" applyFont="1" applyFill="1" applyAlignment="1">
      <alignment vertical="top"/>
    </xf>
    <xf numFmtId="4" fontId="10" fillId="2" borderId="0" xfId="1" applyNumberFormat="1" applyFont="1" applyFill="1" applyAlignment="1">
      <alignment vertical="top"/>
    </xf>
    <xf numFmtId="165" fontId="10" fillId="4" borderId="0" xfId="1" applyNumberFormat="1" applyFont="1" applyFill="1" applyAlignment="1">
      <alignment vertical="top"/>
    </xf>
    <xf numFmtId="0" fontId="8" fillId="2" borderId="2" xfId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vertical="top" wrapText="1"/>
    </xf>
    <xf numFmtId="0" fontId="9" fillId="2" borderId="4" xfId="1" applyFont="1" applyFill="1" applyBorder="1" applyAlignment="1">
      <alignment vertical="top" wrapText="1"/>
    </xf>
    <xf numFmtId="0" fontId="9" fillId="2" borderId="5" xfId="1" applyFont="1" applyFill="1" applyBorder="1" applyAlignment="1">
      <alignment vertical="top" wrapText="1"/>
    </xf>
    <xf numFmtId="4" fontId="9" fillId="2" borderId="3" xfId="2" applyNumberFormat="1" applyFont="1" applyFill="1" applyBorder="1" applyAlignment="1">
      <alignment horizontal="left" vertical="top" wrapText="1"/>
    </xf>
    <xf numFmtId="4" fontId="9" fillId="2" borderId="4" xfId="2" applyNumberFormat="1" applyFont="1" applyFill="1" applyBorder="1" applyAlignment="1">
      <alignment horizontal="left" vertical="top" wrapText="1"/>
    </xf>
    <xf numFmtId="4" fontId="9" fillId="2" borderId="5" xfId="2" applyNumberFormat="1" applyFont="1" applyFill="1" applyBorder="1" applyAlignment="1">
      <alignment horizontal="left" vertical="top" wrapText="1"/>
    </xf>
    <xf numFmtId="0" fontId="3" fillId="2" borderId="9" xfId="1" applyFont="1" applyFill="1" applyBorder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4" fontId="9" fillId="2" borderId="3" xfId="2" applyNumberFormat="1" applyFont="1" applyFill="1" applyBorder="1" applyAlignment="1">
      <alignment vertical="top" wrapText="1"/>
    </xf>
    <xf numFmtId="4" fontId="9" fillId="2" borderId="4" xfId="2" applyNumberFormat="1" applyFont="1" applyFill="1" applyBorder="1" applyAlignment="1">
      <alignment vertical="top" wrapText="1"/>
    </xf>
    <xf numFmtId="4" fontId="9" fillId="2" borderId="5" xfId="2" applyNumberFormat="1" applyFont="1" applyFill="1" applyBorder="1" applyAlignment="1">
      <alignment vertical="top" wrapText="1"/>
    </xf>
    <xf numFmtId="0" fontId="10" fillId="2" borderId="6" xfId="1" applyFont="1" applyFill="1" applyBorder="1" applyAlignment="1">
      <alignment horizontal="lef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6" xfId="2" applyFont="1" applyFill="1" applyBorder="1" applyAlignment="1">
      <alignment horizontal="center" vertical="top" wrapText="1"/>
    </xf>
    <xf numFmtId="0" fontId="10" fillId="2" borderId="8" xfId="2" applyFont="1" applyFill="1" applyBorder="1" applyAlignment="1">
      <alignment horizontal="center" vertical="top" wrapText="1"/>
    </xf>
    <xf numFmtId="164" fontId="10" fillId="2" borderId="6" xfId="2" applyNumberFormat="1" applyFont="1" applyFill="1" applyBorder="1" applyAlignment="1">
      <alignment horizontal="center" vertical="top" wrapText="1"/>
    </xf>
    <xf numFmtId="164" fontId="10" fillId="2" borderId="8" xfId="2" applyNumberFormat="1" applyFont="1" applyFill="1" applyBorder="1" applyAlignment="1">
      <alignment horizontal="center" vertical="top" wrapText="1"/>
    </xf>
    <xf numFmtId="4" fontId="10" fillId="2" borderId="2" xfId="2" applyNumberFormat="1" applyFont="1" applyFill="1" applyBorder="1" applyAlignment="1">
      <alignment vertical="top" wrapText="1"/>
    </xf>
    <xf numFmtId="0" fontId="10" fillId="2" borderId="2" xfId="2" applyFont="1" applyFill="1" applyBorder="1" applyAlignment="1">
      <alignment horizontal="center" vertical="top" wrapText="1"/>
    </xf>
    <xf numFmtId="164" fontId="10" fillId="2" borderId="2" xfId="2" applyNumberFormat="1" applyFont="1" applyFill="1" applyBorder="1" applyAlignment="1">
      <alignment horizontal="center" vertical="top" wrapText="1"/>
    </xf>
    <xf numFmtId="0" fontId="10" fillId="2" borderId="2" xfId="1" applyFont="1" applyFill="1" applyBorder="1" applyAlignment="1">
      <alignment vertical="top" wrapText="1"/>
    </xf>
    <xf numFmtId="0" fontId="10" fillId="2" borderId="2" xfId="2" applyFont="1" applyFill="1" applyBorder="1" applyAlignment="1">
      <alignment vertical="top" wrapText="1"/>
    </xf>
    <xf numFmtId="4" fontId="10" fillId="2" borderId="6" xfId="2" applyNumberFormat="1" applyFont="1" applyFill="1" applyBorder="1" applyAlignment="1">
      <alignment horizontal="left" vertical="top" wrapText="1"/>
    </xf>
    <xf numFmtId="4" fontId="10" fillId="2" borderId="7" xfId="2" applyNumberFormat="1" applyFont="1" applyFill="1" applyBorder="1" applyAlignment="1">
      <alignment horizontal="left" vertical="top" wrapText="1"/>
    </xf>
    <xf numFmtId="0" fontId="10" fillId="2" borderId="7" xfId="2" applyFont="1" applyFill="1" applyBorder="1" applyAlignment="1">
      <alignment horizontal="center" vertical="top" wrapText="1"/>
    </xf>
    <xf numFmtId="164" fontId="10" fillId="2" borderId="7" xfId="2" applyNumberFormat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left" vertical="top" wrapText="1"/>
    </xf>
    <xf numFmtId="0" fontId="10" fillId="2" borderId="2" xfId="3" applyFont="1" applyFill="1" applyBorder="1" applyAlignment="1">
      <alignment horizontal="center" vertical="top" wrapText="1"/>
    </xf>
    <xf numFmtId="166" fontId="10" fillId="2" borderId="2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/>
    </xf>
    <xf numFmtId="4" fontId="9" fillId="2" borderId="10" xfId="2" applyNumberFormat="1" applyFont="1" applyFill="1" applyBorder="1" applyAlignment="1">
      <alignment horizontal="left" vertical="top" wrapText="1"/>
    </xf>
    <xf numFmtId="4" fontId="9" fillId="2" borderId="11" xfId="2" applyNumberFormat="1" applyFont="1" applyFill="1" applyBorder="1" applyAlignment="1">
      <alignment horizontal="left" vertical="top" wrapText="1"/>
    </xf>
  </cellXfs>
  <cellStyles count="8">
    <cellStyle name="Звичайний" xfId="0" builtinId="0"/>
    <cellStyle name="Звичайний 2 3 2 2" xfId="4"/>
    <cellStyle name="Звичайний 3 2" xfId="6"/>
    <cellStyle name="Звичайний_Додаток №9" xfId="1"/>
    <cellStyle name="Звичайний_Додаток_9_06-12-2012" xfId="2"/>
    <cellStyle name="Звичайний_Додаток_9_06-12-2012_Додаток №9" xfId="3"/>
    <cellStyle name="Нейтральный_Додаток_9_06-12-2012" xfId="5"/>
    <cellStyle name="Фінансови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91"/>
  <sheetViews>
    <sheetView tabSelected="1" view="pageBreakPreview" topLeftCell="A38" zoomScaleNormal="100" zoomScaleSheetLayoutView="100" workbookViewId="0">
      <selection activeCell="E48" sqref="E48"/>
    </sheetView>
  </sheetViews>
  <sheetFormatPr defaultColWidth="10.140625" defaultRowHeight="15.75" x14ac:dyDescent="0.25"/>
  <cols>
    <col min="1" max="1" width="67.85546875" style="1" customWidth="1"/>
    <col min="2" max="2" width="16.85546875" style="66" customWidth="1"/>
    <col min="3" max="3" width="15" style="1" customWidth="1"/>
    <col min="4" max="4" width="15.7109375" style="66" customWidth="1"/>
    <col min="5" max="5" width="74.140625" style="1" customWidth="1"/>
    <col min="6" max="6" width="21.85546875" style="1" customWidth="1"/>
    <col min="7" max="7" width="22.28515625" style="1" customWidth="1"/>
    <col min="8" max="8" width="16.5703125" style="70" customWidth="1"/>
    <col min="9" max="9" width="13.140625" style="1" hidden="1" customWidth="1"/>
    <col min="10" max="14" width="10.140625" style="1"/>
    <col min="15" max="15" width="88.7109375" style="1" customWidth="1"/>
    <col min="16" max="16" width="15.42578125" style="1" customWidth="1"/>
    <col min="17" max="17" width="15" style="1" customWidth="1"/>
    <col min="18" max="18" width="15.7109375" style="1" customWidth="1"/>
    <col min="19" max="19" width="85.140625" style="1" customWidth="1"/>
    <col min="20" max="20" width="23.7109375" style="1" customWidth="1"/>
    <col min="21" max="21" width="11.7109375" style="1" customWidth="1"/>
    <col min="22" max="22" width="11.28515625" style="1" bestFit="1" customWidth="1"/>
    <col min="23" max="16384" width="10.140625" style="1"/>
  </cols>
  <sheetData>
    <row r="1" spans="1:9" ht="56.25" customHeight="1" x14ac:dyDescent="0.25">
      <c r="A1" s="105" t="s">
        <v>111</v>
      </c>
      <c r="B1" s="106"/>
      <c r="C1" s="106"/>
      <c r="D1" s="106"/>
      <c r="E1" s="106"/>
      <c r="F1" s="106"/>
      <c r="G1" s="106"/>
      <c r="H1" s="106"/>
    </row>
    <row r="2" spans="1:9" ht="9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75" t="s">
        <v>112</v>
      </c>
      <c r="G2" s="75" t="s">
        <v>113</v>
      </c>
      <c r="H2" s="69" t="s">
        <v>110</v>
      </c>
    </row>
    <row r="3" spans="1:9" s="4" customFormat="1" x14ac:dyDescent="0.25">
      <c r="A3" s="79" t="s">
        <v>5</v>
      </c>
      <c r="B3" s="80"/>
      <c r="C3" s="80"/>
      <c r="D3" s="80"/>
      <c r="E3" s="80"/>
      <c r="F3" s="107"/>
      <c r="G3" s="108"/>
      <c r="H3" s="68"/>
      <c r="I3" s="19">
        <f>G4+G5+G6+G7+G8+G9+G10+G11+G12+G13+G14+G15+G16+G17+G18+G19</f>
        <v>6716929.6000000006</v>
      </c>
    </row>
    <row r="4" spans="1:9" x14ac:dyDescent="0.25">
      <c r="A4" s="97" t="s">
        <v>6</v>
      </c>
      <c r="B4" s="94" t="s">
        <v>7</v>
      </c>
      <c r="C4" s="95">
        <v>318425</v>
      </c>
      <c r="D4" s="5">
        <v>2401640</v>
      </c>
      <c r="E4" s="6" t="s">
        <v>8</v>
      </c>
      <c r="F4" s="46">
        <v>1300837.3999999999</v>
      </c>
      <c r="G4" s="46">
        <v>1300837.3999999999</v>
      </c>
      <c r="H4" s="71">
        <v>0</v>
      </c>
    </row>
    <row r="5" spans="1:9" ht="31.5" x14ac:dyDescent="0.25">
      <c r="A5" s="97"/>
      <c r="B5" s="94"/>
      <c r="C5" s="95"/>
      <c r="D5" s="5">
        <v>2401630</v>
      </c>
      <c r="E5" s="6" t="s">
        <v>9</v>
      </c>
      <c r="F5" s="46">
        <v>27957</v>
      </c>
      <c r="G5" s="46">
        <v>27957</v>
      </c>
      <c r="H5" s="71">
        <v>0</v>
      </c>
    </row>
    <row r="6" spans="1:9" x14ac:dyDescent="0.25">
      <c r="A6" s="87" t="s">
        <v>10</v>
      </c>
      <c r="B6" s="103" t="s">
        <v>7</v>
      </c>
      <c r="C6" s="104">
        <v>214729.837</v>
      </c>
      <c r="D6" s="8">
        <v>2301610</v>
      </c>
      <c r="E6" s="9" t="s">
        <v>11</v>
      </c>
      <c r="F6" s="46">
        <v>111597.8</v>
      </c>
      <c r="G6" s="46">
        <v>111597.8</v>
      </c>
      <c r="H6" s="71">
        <v>0</v>
      </c>
    </row>
    <row r="7" spans="1:9" ht="69.75" customHeight="1" x14ac:dyDescent="0.25">
      <c r="A7" s="102"/>
      <c r="B7" s="103"/>
      <c r="C7" s="104"/>
      <c r="D7" s="8">
        <v>2311600</v>
      </c>
      <c r="E7" s="9" t="s">
        <v>12</v>
      </c>
      <c r="F7" s="46">
        <v>240786.3</v>
      </c>
      <c r="G7" s="46">
        <v>240786.3</v>
      </c>
      <c r="H7" s="71">
        <v>0</v>
      </c>
    </row>
    <row r="8" spans="1:9" ht="31.5" x14ac:dyDescent="0.25">
      <c r="A8" s="63" t="s">
        <v>13</v>
      </c>
      <c r="B8" s="65" t="s">
        <v>7</v>
      </c>
      <c r="C8" s="11">
        <v>135000</v>
      </c>
      <c r="D8" s="8">
        <v>2301610</v>
      </c>
      <c r="E8" s="9" t="s">
        <v>11</v>
      </c>
      <c r="F8" s="46">
        <v>641646.19999999995</v>
      </c>
      <c r="G8" s="46">
        <v>627346.19999999995</v>
      </c>
      <c r="H8" s="71">
        <v>-14300</v>
      </c>
    </row>
    <row r="9" spans="1:9" ht="31.5" x14ac:dyDescent="0.25">
      <c r="A9" s="63" t="s">
        <v>22</v>
      </c>
      <c r="B9" s="65" t="s">
        <v>7</v>
      </c>
      <c r="C9" s="11">
        <v>90000</v>
      </c>
      <c r="D9" s="8">
        <v>2301610</v>
      </c>
      <c r="E9" s="9" t="s">
        <v>11</v>
      </c>
      <c r="F9" s="46">
        <v>618768.1</v>
      </c>
      <c r="G9" s="46">
        <v>618768.1</v>
      </c>
      <c r="H9" s="71">
        <v>0</v>
      </c>
    </row>
    <row r="10" spans="1:9" ht="31.5" x14ac:dyDescent="0.25">
      <c r="A10" s="63" t="s">
        <v>99</v>
      </c>
      <c r="B10" s="65" t="s">
        <v>7</v>
      </c>
      <c r="C10" s="11">
        <v>150000</v>
      </c>
      <c r="D10" s="8">
        <v>2301610</v>
      </c>
      <c r="E10" s="9" t="s">
        <v>11</v>
      </c>
      <c r="F10" s="46">
        <v>0</v>
      </c>
      <c r="G10" s="46">
        <v>14300</v>
      </c>
      <c r="H10" s="71">
        <v>14300</v>
      </c>
    </row>
    <row r="11" spans="1:9" ht="31.5" x14ac:dyDescent="0.25">
      <c r="A11" s="12" t="s">
        <v>14</v>
      </c>
      <c r="B11" s="65" t="s">
        <v>7</v>
      </c>
      <c r="C11" s="13">
        <v>300000</v>
      </c>
      <c r="D11" s="14">
        <v>2501630</v>
      </c>
      <c r="E11" s="15" t="s">
        <v>15</v>
      </c>
      <c r="F11" s="46">
        <v>400000</v>
      </c>
      <c r="G11" s="46">
        <v>400000</v>
      </c>
      <c r="H11" s="71">
        <v>0</v>
      </c>
    </row>
    <row r="12" spans="1:9" ht="63" x14ac:dyDescent="0.25">
      <c r="A12" s="97" t="s">
        <v>16</v>
      </c>
      <c r="B12" s="94" t="s">
        <v>7</v>
      </c>
      <c r="C12" s="104">
        <v>326567.74300000002</v>
      </c>
      <c r="D12" s="5">
        <v>2751600</v>
      </c>
      <c r="E12" s="17" t="s">
        <v>17</v>
      </c>
      <c r="F12" s="46">
        <v>949586.1</v>
      </c>
      <c r="G12" s="46">
        <v>949586.1</v>
      </c>
      <c r="H12" s="71">
        <v>0</v>
      </c>
    </row>
    <row r="13" spans="1:9" ht="63" x14ac:dyDescent="0.25">
      <c r="A13" s="97"/>
      <c r="B13" s="94"/>
      <c r="C13" s="104"/>
      <c r="D13" s="5">
        <v>2751610</v>
      </c>
      <c r="E13" s="17" t="s">
        <v>18</v>
      </c>
      <c r="F13" s="46">
        <v>60903.8</v>
      </c>
      <c r="G13" s="46">
        <v>60903.8</v>
      </c>
      <c r="H13" s="71">
        <v>0</v>
      </c>
    </row>
    <row r="14" spans="1:9" ht="63" x14ac:dyDescent="0.25">
      <c r="A14" s="97" t="s">
        <v>19</v>
      </c>
      <c r="B14" s="94" t="s">
        <v>7</v>
      </c>
      <c r="C14" s="95">
        <v>205000</v>
      </c>
      <c r="D14" s="5">
        <v>2751600</v>
      </c>
      <c r="E14" s="17" t="s">
        <v>17</v>
      </c>
      <c r="F14" s="46">
        <v>949586.2</v>
      </c>
      <c r="G14" s="46">
        <v>949586.2</v>
      </c>
      <c r="H14" s="71">
        <v>0</v>
      </c>
    </row>
    <row r="15" spans="1:9" ht="63" x14ac:dyDescent="0.25">
      <c r="A15" s="97"/>
      <c r="B15" s="94"/>
      <c r="C15" s="95"/>
      <c r="D15" s="5">
        <v>2751610</v>
      </c>
      <c r="E15" s="17" t="s">
        <v>18</v>
      </c>
      <c r="F15" s="46">
        <v>23309.200000000001</v>
      </c>
      <c r="G15" s="46">
        <v>23309.200000000001</v>
      </c>
      <c r="H15" s="71">
        <v>0</v>
      </c>
    </row>
    <row r="16" spans="1:9" s="18" customFormat="1" x14ac:dyDescent="0.25">
      <c r="A16" s="62" t="s">
        <v>21</v>
      </c>
      <c r="B16" s="60" t="s">
        <v>7</v>
      </c>
      <c r="C16" s="61">
        <v>337800</v>
      </c>
      <c r="D16" s="5">
        <v>3111600</v>
      </c>
      <c r="E16" s="6" t="s">
        <v>20</v>
      </c>
      <c r="F16" s="46">
        <v>852614.8</v>
      </c>
      <c r="G16" s="46">
        <v>852614.8</v>
      </c>
      <c r="H16" s="71">
        <v>0</v>
      </c>
    </row>
    <row r="17" spans="1:9" s="18" customFormat="1" x14ac:dyDescent="0.25">
      <c r="A17" s="98" t="s">
        <v>23</v>
      </c>
      <c r="B17" s="89" t="s">
        <v>7</v>
      </c>
      <c r="C17" s="91">
        <v>100000</v>
      </c>
      <c r="D17" s="5">
        <v>3901640</v>
      </c>
      <c r="E17" s="6" t="s">
        <v>24</v>
      </c>
      <c r="F17" s="46">
        <v>30000</v>
      </c>
      <c r="G17" s="46">
        <v>30000</v>
      </c>
      <c r="H17" s="71">
        <v>0</v>
      </c>
    </row>
    <row r="18" spans="1:9" s="18" customFormat="1" x14ac:dyDescent="0.25">
      <c r="A18" s="99"/>
      <c r="B18" s="100"/>
      <c r="C18" s="101"/>
      <c r="D18" s="5">
        <v>3111600</v>
      </c>
      <c r="E18" s="6" t="s">
        <v>20</v>
      </c>
      <c r="F18" s="46">
        <v>359336.7</v>
      </c>
      <c r="G18" s="46">
        <v>359336.7</v>
      </c>
      <c r="H18" s="71">
        <v>0</v>
      </c>
    </row>
    <row r="19" spans="1:9" s="18" customFormat="1" ht="31.5" x14ac:dyDescent="0.25">
      <c r="A19" s="63" t="s">
        <v>25</v>
      </c>
      <c r="B19" s="65" t="s">
        <v>7</v>
      </c>
      <c r="C19" s="11">
        <v>200000</v>
      </c>
      <c r="D19" s="8">
        <v>2201680</v>
      </c>
      <c r="E19" s="9" t="s">
        <v>26</v>
      </c>
      <c r="F19" s="46">
        <v>150000</v>
      </c>
      <c r="G19" s="47">
        <v>150000</v>
      </c>
      <c r="H19" s="71">
        <v>0</v>
      </c>
    </row>
    <row r="20" spans="1:9" s="4" customFormat="1" x14ac:dyDescent="0.25">
      <c r="A20" s="79" t="s">
        <v>27</v>
      </c>
      <c r="B20" s="80"/>
      <c r="C20" s="80"/>
      <c r="D20" s="80"/>
      <c r="E20" s="80"/>
      <c r="F20" s="80"/>
      <c r="G20" s="81"/>
      <c r="H20" s="71"/>
      <c r="I20" s="19">
        <f>G21+G22+G23+G24+G25</f>
        <v>2495083.2999999998</v>
      </c>
    </row>
    <row r="21" spans="1:9" ht="31.5" x14ac:dyDescent="0.25">
      <c r="A21" s="64" t="s">
        <v>28</v>
      </c>
      <c r="B21" s="60" t="s">
        <v>29</v>
      </c>
      <c r="C21" s="61">
        <v>160000</v>
      </c>
      <c r="D21" s="5">
        <v>2401670</v>
      </c>
      <c r="E21" s="6" t="s">
        <v>30</v>
      </c>
      <c r="F21" s="48">
        <v>524095.7</v>
      </c>
      <c r="G21" s="48">
        <v>524095.69999999995</v>
      </c>
      <c r="H21" s="71">
        <v>0</v>
      </c>
    </row>
    <row r="22" spans="1:9" x14ac:dyDescent="0.25">
      <c r="A22" s="62" t="s">
        <v>107</v>
      </c>
      <c r="B22" s="60" t="s">
        <v>29</v>
      </c>
      <c r="C22" s="61">
        <v>450000</v>
      </c>
      <c r="D22" s="5">
        <v>3111600</v>
      </c>
      <c r="E22" s="6" t="s">
        <v>20</v>
      </c>
      <c r="F22" s="48">
        <v>679842.6</v>
      </c>
      <c r="G22" s="48">
        <v>679842.6</v>
      </c>
      <c r="H22" s="71">
        <v>0</v>
      </c>
    </row>
    <row r="23" spans="1:9" ht="47.25" x14ac:dyDescent="0.25">
      <c r="A23" s="62" t="s">
        <v>31</v>
      </c>
      <c r="B23" s="60" t="s">
        <v>29</v>
      </c>
      <c r="C23" s="61">
        <v>152000</v>
      </c>
      <c r="D23" s="5">
        <v>3511670</v>
      </c>
      <c r="E23" s="6" t="s">
        <v>114</v>
      </c>
      <c r="F23" s="48">
        <v>684400</v>
      </c>
      <c r="G23" s="48">
        <v>684400</v>
      </c>
      <c r="H23" s="71">
        <v>0</v>
      </c>
    </row>
    <row r="24" spans="1:9" x14ac:dyDescent="0.25">
      <c r="A24" s="93" t="s">
        <v>32</v>
      </c>
      <c r="B24" s="94" t="s">
        <v>29</v>
      </c>
      <c r="C24" s="95">
        <v>160000</v>
      </c>
      <c r="D24" s="5">
        <v>3511610</v>
      </c>
      <c r="E24" s="6" t="s">
        <v>33</v>
      </c>
      <c r="F24" s="48">
        <v>303372.5</v>
      </c>
      <c r="G24" s="48">
        <v>303372.5</v>
      </c>
      <c r="H24" s="71">
        <v>0</v>
      </c>
    </row>
    <row r="25" spans="1:9" ht="47.25" x14ac:dyDescent="0.25">
      <c r="A25" s="93"/>
      <c r="B25" s="94"/>
      <c r="C25" s="95"/>
      <c r="D25" s="5">
        <v>3511640</v>
      </c>
      <c r="E25" s="6" t="s">
        <v>106</v>
      </c>
      <c r="F25" s="48">
        <v>303372.5</v>
      </c>
      <c r="G25" s="48">
        <v>303372.5</v>
      </c>
      <c r="H25" s="71">
        <v>0</v>
      </c>
    </row>
    <row r="26" spans="1:9" s="4" customFormat="1" x14ac:dyDescent="0.25">
      <c r="A26" s="79" t="s">
        <v>34</v>
      </c>
      <c r="B26" s="80"/>
      <c r="C26" s="80"/>
      <c r="D26" s="80"/>
      <c r="E26" s="80"/>
      <c r="F26" s="80"/>
      <c r="G26" s="81"/>
      <c r="H26" s="71"/>
      <c r="I26" s="19">
        <f>G27+G28+G29+G30+G31+G32+G33+G34+G35+G36+G37+G38+G39+G41+G40+G42+G43+G44+G45+G46+G47+G48+G49+G50+G51</f>
        <v>9980494.1999999993</v>
      </c>
    </row>
    <row r="27" spans="1:9" x14ac:dyDescent="0.25">
      <c r="A27" s="62" t="s">
        <v>35</v>
      </c>
      <c r="B27" s="60" t="s">
        <v>29</v>
      </c>
      <c r="C27" s="61">
        <v>160000</v>
      </c>
      <c r="D27" s="5">
        <v>2401610</v>
      </c>
      <c r="E27" s="20" t="s">
        <v>36</v>
      </c>
      <c r="F27" s="46" t="s">
        <v>109</v>
      </c>
      <c r="G27" s="46">
        <v>350000</v>
      </c>
      <c r="H27" s="71">
        <v>0</v>
      </c>
    </row>
    <row r="28" spans="1:9" ht="31.5" x14ac:dyDescent="0.25">
      <c r="A28" s="62" t="s">
        <v>37</v>
      </c>
      <c r="B28" s="60" t="s">
        <v>29</v>
      </c>
      <c r="C28" s="61">
        <v>150000</v>
      </c>
      <c r="D28" s="5">
        <v>2401650</v>
      </c>
      <c r="E28" s="17" t="s">
        <v>38</v>
      </c>
      <c r="F28" s="46">
        <v>169725.1</v>
      </c>
      <c r="G28" s="46">
        <v>169725.1</v>
      </c>
      <c r="H28" s="71">
        <v>0</v>
      </c>
    </row>
    <row r="29" spans="1:9" ht="31.5" x14ac:dyDescent="0.25">
      <c r="A29" s="64" t="s">
        <v>39</v>
      </c>
      <c r="B29" s="60" t="s">
        <v>29</v>
      </c>
      <c r="C29" s="61">
        <v>175000</v>
      </c>
      <c r="D29" s="5">
        <v>2401670</v>
      </c>
      <c r="E29" s="6" t="s">
        <v>30</v>
      </c>
      <c r="F29" s="46">
        <v>242645.3</v>
      </c>
      <c r="G29" s="46">
        <v>242645.3</v>
      </c>
      <c r="H29" s="71">
        <v>0</v>
      </c>
    </row>
    <row r="30" spans="1:9" s="25" customFormat="1" x14ac:dyDescent="0.25">
      <c r="A30" s="21" t="s">
        <v>40</v>
      </c>
      <c r="B30" s="60" t="s">
        <v>29</v>
      </c>
      <c r="C30" s="22">
        <v>120000</v>
      </c>
      <c r="D30" s="23">
        <v>2201610</v>
      </c>
      <c r="E30" s="24" t="s">
        <v>41</v>
      </c>
      <c r="F30" s="46">
        <v>200000</v>
      </c>
      <c r="G30" s="46">
        <v>200000</v>
      </c>
      <c r="H30" s="71">
        <v>0</v>
      </c>
    </row>
    <row r="31" spans="1:9" s="25" customFormat="1" x14ac:dyDescent="0.25">
      <c r="A31" s="21" t="s">
        <v>101</v>
      </c>
      <c r="B31" s="60" t="s">
        <v>29</v>
      </c>
      <c r="C31" s="22">
        <v>58000</v>
      </c>
      <c r="D31" s="23">
        <v>2201620</v>
      </c>
      <c r="E31" s="24" t="s">
        <v>100</v>
      </c>
      <c r="F31" s="46">
        <v>0</v>
      </c>
      <c r="G31" s="46">
        <v>200</v>
      </c>
      <c r="H31" s="71">
        <v>200</v>
      </c>
    </row>
    <row r="32" spans="1:9" x14ac:dyDescent="0.25">
      <c r="A32" s="96" t="s">
        <v>42</v>
      </c>
      <c r="B32" s="94" t="s">
        <v>29</v>
      </c>
      <c r="C32" s="95">
        <v>200000</v>
      </c>
      <c r="D32" s="5">
        <v>2751630</v>
      </c>
      <c r="E32" s="6" t="s">
        <v>43</v>
      </c>
      <c r="F32" s="48">
        <v>43984.5</v>
      </c>
      <c r="G32" s="48">
        <v>43984.5</v>
      </c>
      <c r="H32" s="71">
        <v>0</v>
      </c>
    </row>
    <row r="33" spans="1:8" ht="47.25" x14ac:dyDescent="0.25">
      <c r="A33" s="96"/>
      <c r="B33" s="94"/>
      <c r="C33" s="95"/>
      <c r="D33" s="5">
        <v>2761600</v>
      </c>
      <c r="E33" s="9" t="s">
        <v>44</v>
      </c>
      <c r="F33" s="46">
        <v>1038836.8</v>
      </c>
      <c r="G33" s="46">
        <v>1038836.8</v>
      </c>
      <c r="H33" s="71">
        <v>0</v>
      </c>
    </row>
    <row r="34" spans="1:8" ht="15.75" customHeight="1" x14ac:dyDescent="0.25">
      <c r="A34" s="87" t="s">
        <v>45</v>
      </c>
      <c r="B34" s="89" t="s">
        <v>29</v>
      </c>
      <c r="C34" s="91">
        <v>400000</v>
      </c>
      <c r="D34" s="5">
        <v>2751640</v>
      </c>
      <c r="E34" s="6" t="s">
        <v>46</v>
      </c>
      <c r="F34" s="46">
        <v>500000</v>
      </c>
      <c r="G34" s="46">
        <v>500000</v>
      </c>
      <c r="H34" s="71">
        <v>0</v>
      </c>
    </row>
    <row r="35" spans="1:8" ht="63" x14ac:dyDescent="0.25">
      <c r="A35" s="88"/>
      <c r="B35" s="90"/>
      <c r="C35" s="92"/>
      <c r="D35" s="5">
        <v>2751610</v>
      </c>
      <c r="E35" s="17" t="s">
        <v>18</v>
      </c>
      <c r="F35" s="46">
        <v>9334.4</v>
      </c>
      <c r="G35" s="46">
        <v>9334.4</v>
      </c>
      <c r="H35" s="71">
        <v>0</v>
      </c>
    </row>
    <row r="36" spans="1:8" ht="63" x14ac:dyDescent="0.25">
      <c r="A36" s="63" t="s">
        <v>47</v>
      </c>
      <c r="B36" s="60" t="s">
        <v>29</v>
      </c>
      <c r="C36" s="61">
        <v>15540</v>
      </c>
      <c r="D36" s="5">
        <v>2751600</v>
      </c>
      <c r="E36" s="17" t="s">
        <v>17</v>
      </c>
      <c r="F36" s="46">
        <v>102631.7</v>
      </c>
      <c r="G36" s="46">
        <v>102631.7</v>
      </c>
      <c r="H36" s="71">
        <v>0</v>
      </c>
    </row>
    <row r="37" spans="1:8" ht="31.5" x14ac:dyDescent="0.25">
      <c r="A37" s="63" t="s">
        <v>88</v>
      </c>
      <c r="B37" s="60" t="s">
        <v>29</v>
      </c>
      <c r="C37" s="61">
        <v>340000</v>
      </c>
      <c r="D37" s="5">
        <v>2761610</v>
      </c>
      <c r="E37" s="17" t="s">
        <v>89</v>
      </c>
      <c r="F37" s="46">
        <v>502680</v>
      </c>
      <c r="G37" s="46">
        <v>502680</v>
      </c>
      <c r="H37" s="71">
        <v>0</v>
      </c>
    </row>
    <row r="38" spans="1:8" x14ac:dyDescent="0.25">
      <c r="A38" s="63" t="s">
        <v>90</v>
      </c>
      <c r="B38" s="60" t="s">
        <v>29</v>
      </c>
      <c r="C38" s="61">
        <v>300000</v>
      </c>
      <c r="D38" s="5">
        <v>2751660</v>
      </c>
      <c r="E38" s="17" t="s">
        <v>91</v>
      </c>
      <c r="F38" s="46">
        <v>1675.6</v>
      </c>
      <c r="G38" s="46">
        <v>1675.6</v>
      </c>
      <c r="H38" s="71">
        <v>0</v>
      </c>
    </row>
    <row r="39" spans="1:8" ht="31.5" x14ac:dyDescent="0.25">
      <c r="A39" s="63" t="s">
        <v>48</v>
      </c>
      <c r="B39" s="60" t="s">
        <v>29</v>
      </c>
      <c r="C39" s="61">
        <v>200000</v>
      </c>
      <c r="D39" s="5">
        <v>3101610</v>
      </c>
      <c r="E39" s="6" t="s">
        <v>49</v>
      </c>
      <c r="F39" s="46">
        <v>800000</v>
      </c>
      <c r="G39" s="46">
        <v>800000</v>
      </c>
      <c r="H39" s="71">
        <v>0</v>
      </c>
    </row>
    <row r="40" spans="1:8" x14ac:dyDescent="0.25">
      <c r="A40" s="63" t="s">
        <v>92</v>
      </c>
      <c r="B40" s="60" t="s">
        <v>93</v>
      </c>
      <c r="C40" s="61">
        <v>200000</v>
      </c>
      <c r="D40" s="5">
        <v>3101610</v>
      </c>
      <c r="E40" s="6" t="s">
        <v>49</v>
      </c>
      <c r="F40" s="46">
        <v>205920</v>
      </c>
      <c r="G40" s="46">
        <v>205920</v>
      </c>
      <c r="H40" s="71">
        <v>0</v>
      </c>
    </row>
    <row r="41" spans="1:8" x14ac:dyDescent="0.25">
      <c r="A41" s="63" t="s">
        <v>50</v>
      </c>
      <c r="B41" s="60" t="s">
        <v>29</v>
      </c>
      <c r="C41" s="61">
        <v>150000</v>
      </c>
      <c r="D41" s="5">
        <v>3101620</v>
      </c>
      <c r="E41" s="6" t="s">
        <v>51</v>
      </c>
      <c r="F41" s="46">
        <v>294080</v>
      </c>
      <c r="G41" s="46">
        <v>294080</v>
      </c>
      <c r="H41" s="71">
        <v>0</v>
      </c>
    </row>
    <row r="42" spans="1:8" ht="47.25" x14ac:dyDescent="0.25">
      <c r="A42" s="64" t="s">
        <v>52</v>
      </c>
      <c r="B42" s="60" t="s">
        <v>29</v>
      </c>
      <c r="C42" s="61">
        <v>450000</v>
      </c>
      <c r="D42" s="5">
        <v>3111600</v>
      </c>
      <c r="E42" s="6" t="s">
        <v>20</v>
      </c>
      <c r="F42" s="46">
        <v>2638900</v>
      </c>
      <c r="G42" s="46">
        <v>2638900</v>
      </c>
      <c r="H42" s="71">
        <v>0</v>
      </c>
    </row>
    <row r="43" spans="1:8" ht="20.25" customHeight="1" x14ac:dyDescent="0.25">
      <c r="A43" s="64" t="s">
        <v>53</v>
      </c>
      <c r="B43" s="60" t="s">
        <v>29</v>
      </c>
      <c r="C43" s="61">
        <v>50000</v>
      </c>
      <c r="D43" s="5">
        <v>3111600</v>
      </c>
      <c r="E43" s="6" t="s">
        <v>20</v>
      </c>
      <c r="F43" s="46">
        <v>200000</v>
      </c>
      <c r="G43" s="46">
        <v>200000</v>
      </c>
      <c r="H43" s="71">
        <v>0</v>
      </c>
    </row>
    <row r="44" spans="1:8" ht="31.5" x14ac:dyDescent="0.25">
      <c r="A44" s="26" t="s">
        <v>23</v>
      </c>
      <c r="B44" s="60" t="s">
        <v>29</v>
      </c>
      <c r="C44" s="61">
        <v>100000</v>
      </c>
      <c r="D44" s="5">
        <v>3111600</v>
      </c>
      <c r="E44" s="6" t="s">
        <v>20</v>
      </c>
      <c r="F44" s="46">
        <v>268096</v>
      </c>
      <c r="G44" s="46">
        <v>268096</v>
      </c>
      <c r="H44" s="71">
        <v>0</v>
      </c>
    </row>
    <row r="45" spans="1:8" ht="31.5" x14ac:dyDescent="0.25">
      <c r="A45" s="64" t="s">
        <v>108</v>
      </c>
      <c r="B45" s="60" t="s">
        <v>29</v>
      </c>
      <c r="C45" s="61">
        <v>450000</v>
      </c>
      <c r="D45" s="5">
        <v>3111600</v>
      </c>
      <c r="E45" s="6" t="s">
        <v>20</v>
      </c>
      <c r="F45" s="46">
        <v>344722.6</v>
      </c>
      <c r="G45" s="46">
        <v>344722.6</v>
      </c>
      <c r="H45" s="71">
        <v>0</v>
      </c>
    </row>
    <row r="46" spans="1:8" ht="31.5" x14ac:dyDescent="0.25">
      <c r="A46" s="63" t="s">
        <v>54</v>
      </c>
      <c r="B46" s="60" t="s">
        <v>29</v>
      </c>
      <c r="C46" s="61">
        <v>400000</v>
      </c>
      <c r="D46" s="5">
        <v>3511620</v>
      </c>
      <c r="E46" s="17" t="s">
        <v>55</v>
      </c>
      <c r="F46" s="46">
        <v>870000</v>
      </c>
      <c r="G46" s="46">
        <v>870000</v>
      </c>
      <c r="H46" s="71">
        <v>0</v>
      </c>
    </row>
    <row r="47" spans="1:8" x14ac:dyDescent="0.25">
      <c r="A47" s="27" t="s">
        <v>56</v>
      </c>
      <c r="B47" s="60" t="s">
        <v>29</v>
      </c>
      <c r="C47" s="61">
        <v>400000</v>
      </c>
      <c r="D47" s="5">
        <v>3511620</v>
      </c>
      <c r="E47" s="17" t="s">
        <v>55</v>
      </c>
      <c r="F47" s="46">
        <v>376798.5</v>
      </c>
      <c r="G47" s="46">
        <v>376798.5</v>
      </c>
      <c r="H47" s="71">
        <v>0</v>
      </c>
    </row>
    <row r="48" spans="1:8" ht="47.25" x14ac:dyDescent="0.25">
      <c r="A48" s="62" t="s">
        <v>31</v>
      </c>
      <c r="B48" s="60" t="s">
        <v>29</v>
      </c>
      <c r="C48" s="61">
        <v>152000</v>
      </c>
      <c r="D48" s="5">
        <v>3511670</v>
      </c>
      <c r="E48" s="6" t="s">
        <v>114</v>
      </c>
      <c r="F48" s="46">
        <v>460263.7</v>
      </c>
      <c r="G48" s="46">
        <v>460263.7</v>
      </c>
      <c r="H48" s="71">
        <v>0</v>
      </c>
    </row>
    <row r="49" spans="1:9" ht="15.75" customHeight="1" x14ac:dyDescent="0.25">
      <c r="A49" s="93" t="s">
        <v>32</v>
      </c>
      <c r="B49" s="94" t="s">
        <v>29</v>
      </c>
      <c r="C49" s="95">
        <v>160000</v>
      </c>
      <c r="D49" s="5">
        <v>3511610</v>
      </c>
      <c r="E49" s="6" t="s">
        <v>33</v>
      </c>
      <c r="F49" s="46">
        <v>10000</v>
      </c>
      <c r="G49" s="46">
        <v>10000</v>
      </c>
      <c r="H49" s="71">
        <v>0</v>
      </c>
    </row>
    <row r="50" spans="1:9" ht="47.25" x14ac:dyDescent="0.25">
      <c r="A50" s="93"/>
      <c r="B50" s="94"/>
      <c r="C50" s="95"/>
      <c r="D50" s="5">
        <v>3511640</v>
      </c>
      <c r="E50" s="6" t="s">
        <v>106</v>
      </c>
      <c r="F50" s="46">
        <v>10000</v>
      </c>
      <c r="G50" s="46">
        <v>10000</v>
      </c>
      <c r="H50" s="71">
        <v>0</v>
      </c>
    </row>
    <row r="51" spans="1:9" ht="31.5" x14ac:dyDescent="0.25">
      <c r="A51" s="62" t="s">
        <v>57</v>
      </c>
      <c r="B51" s="60" t="s">
        <v>29</v>
      </c>
      <c r="C51" s="61">
        <v>75000</v>
      </c>
      <c r="D51" s="5">
        <v>3101630</v>
      </c>
      <c r="E51" s="6" t="s">
        <v>58</v>
      </c>
      <c r="F51" s="46">
        <v>340000</v>
      </c>
      <c r="G51" s="46">
        <v>340000</v>
      </c>
      <c r="H51" s="71">
        <v>0</v>
      </c>
    </row>
    <row r="52" spans="1:9" s="4" customFormat="1" x14ac:dyDescent="0.25">
      <c r="A52" s="79" t="s">
        <v>59</v>
      </c>
      <c r="B52" s="80"/>
      <c r="C52" s="80"/>
      <c r="D52" s="80"/>
      <c r="E52" s="80"/>
      <c r="F52" s="80"/>
      <c r="G52" s="81"/>
      <c r="H52" s="71"/>
      <c r="I52" s="19">
        <f>G53+G54+G55+G56+G57+G59</f>
        <v>2077044.9</v>
      </c>
    </row>
    <row r="53" spans="1:9" ht="31.5" x14ac:dyDescent="0.25">
      <c r="A53" s="28" t="s">
        <v>60</v>
      </c>
      <c r="B53" s="60" t="s">
        <v>29</v>
      </c>
      <c r="C53" s="61">
        <v>40500</v>
      </c>
      <c r="D53" s="29">
        <v>2401680</v>
      </c>
      <c r="E53" s="30" t="s">
        <v>61</v>
      </c>
      <c r="F53" s="46">
        <v>91911.8</v>
      </c>
      <c r="G53" s="46">
        <v>91911.8</v>
      </c>
      <c r="H53" s="71">
        <v>0</v>
      </c>
    </row>
    <row r="54" spans="1:9" ht="31.5" x14ac:dyDescent="0.25">
      <c r="A54" s="28" t="s">
        <v>62</v>
      </c>
      <c r="B54" s="60" t="s">
        <v>29</v>
      </c>
      <c r="C54" s="61">
        <v>150000</v>
      </c>
      <c r="D54" s="29">
        <v>2401690</v>
      </c>
      <c r="E54" s="30" t="s">
        <v>63</v>
      </c>
      <c r="F54" s="46">
        <v>1368033.4</v>
      </c>
      <c r="G54" s="46">
        <v>1368033.4</v>
      </c>
      <c r="H54" s="71">
        <v>0</v>
      </c>
    </row>
    <row r="55" spans="1:9" ht="63" x14ac:dyDescent="0.25">
      <c r="A55" s="31" t="s">
        <v>64</v>
      </c>
      <c r="B55" s="60" t="s">
        <v>29</v>
      </c>
      <c r="C55" s="61">
        <v>17000</v>
      </c>
      <c r="D55" s="5">
        <v>2751600</v>
      </c>
      <c r="E55" s="17" t="s">
        <v>17</v>
      </c>
      <c r="F55" s="46">
        <v>219550.5</v>
      </c>
      <c r="G55" s="46">
        <v>219550.5</v>
      </c>
      <c r="H55" s="71">
        <v>0</v>
      </c>
    </row>
    <row r="56" spans="1:9" x14ac:dyDescent="0.25">
      <c r="A56" s="41" t="s">
        <v>94</v>
      </c>
      <c r="B56" s="42" t="s">
        <v>29</v>
      </c>
      <c r="C56" s="43">
        <v>25500</v>
      </c>
      <c r="D56" s="44">
        <v>2751660</v>
      </c>
      <c r="E56" s="45" t="s">
        <v>91</v>
      </c>
      <c r="F56" s="46">
        <v>86659.199999999997</v>
      </c>
      <c r="G56" s="46">
        <v>86659.199999999997</v>
      </c>
      <c r="H56" s="71">
        <v>0</v>
      </c>
    </row>
    <row r="57" spans="1:9" ht="31.5" x14ac:dyDescent="0.25">
      <c r="A57" s="32" t="s">
        <v>65</v>
      </c>
      <c r="B57" s="60" t="s">
        <v>29</v>
      </c>
      <c r="C57" s="61">
        <v>7000</v>
      </c>
      <c r="D57" s="29">
        <v>3511620</v>
      </c>
      <c r="E57" s="17" t="s">
        <v>55</v>
      </c>
      <c r="F57" s="46">
        <v>61090</v>
      </c>
      <c r="G57" s="46">
        <v>61090</v>
      </c>
      <c r="H57" s="71">
        <v>0</v>
      </c>
    </row>
    <row r="58" spans="1:9" x14ac:dyDescent="0.25">
      <c r="A58" s="84" t="s">
        <v>66</v>
      </c>
      <c r="B58" s="85"/>
      <c r="C58" s="85"/>
      <c r="D58" s="85"/>
      <c r="E58" s="85"/>
      <c r="F58" s="85"/>
      <c r="G58" s="86"/>
      <c r="H58" s="71"/>
    </row>
    <row r="59" spans="1:9" x14ac:dyDescent="0.25">
      <c r="A59" s="21" t="s">
        <v>40</v>
      </c>
      <c r="B59" s="60" t="s">
        <v>29</v>
      </c>
      <c r="C59" s="61">
        <v>30000</v>
      </c>
      <c r="D59" s="23">
        <v>2201610</v>
      </c>
      <c r="E59" s="24" t="s">
        <v>41</v>
      </c>
      <c r="F59" s="7">
        <v>250000</v>
      </c>
      <c r="G59" s="7">
        <v>249800</v>
      </c>
      <c r="H59" s="71">
        <v>-200</v>
      </c>
    </row>
    <row r="60" spans="1:9" s="18" customFormat="1" x14ac:dyDescent="0.25">
      <c r="A60" s="84" t="s">
        <v>67</v>
      </c>
      <c r="B60" s="85"/>
      <c r="C60" s="85"/>
      <c r="D60" s="85"/>
      <c r="E60" s="85"/>
      <c r="F60" s="85"/>
      <c r="G60" s="86"/>
      <c r="H60" s="71"/>
      <c r="I60" s="19">
        <f>G61+G62+G63+G65+G67+G69+G70+G71+G72+G73+G75</f>
        <v>4267385.3</v>
      </c>
    </row>
    <row r="61" spans="1:9" x14ac:dyDescent="0.25">
      <c r="A61" s="31" t="s">
        <v>68</v>
      </c>
      <c r="B61" s="94" t="s">
        <v>29</v>
      </c>
      <c r="C61" s="95">
        <v>100000</v>
      </c>
      <c r="D61" s="29">
        <v>1002600</v>
      </c>
      <c r="E61" s="33" t="s">
        <v>69</v>
      </c>
      <c r="F61" s="7">
        <v>6000</v>
      </c>
      <c r="G61" s="7">
        <v>6000</v>
      </c>
      <c r="H61" s="71">
        <v>0</v>
      </c>
    </row>
    <row r="62" spans="1:9" ht="47.25" x14ac:dyDescent="0.25">
      <c r="A62" s="31" t="s">
        <v>70</v>
      </c>
      <c r="B62" s="94"/>
      <c r="C62" s="95"/>
      <c r="D62" s="29">
        <v>3111610</v>
      </c>
      <c r="E62" s="17" t="s">
        <v>71</v>
      </c>
      <c r="F62" s="7">
        <v>150000</v>
      </c>
      <c r="G62" s="7">
        <v>150000</v>
      </c>
      <c r="H62" s="71">
        <v>0</v>
      </c>
    </row>
    <row r="63" spans="1:9" ht="47.25" x14ac:dyDescent="0.25">
      <c r="A63" s="31" t="s">
        <v>72</v>
      </c>
      <c r="B63" s="94"/>
      <c r="C63" s="95"/>
      <c r="D63" s="29">
        <v>3506610</v>
      </c>
      <c r="E63" s="17" t="s">
        <v>73</v>
      </c>
      <c r="F63" s="7">
        <v>70000</v>
      </c>
      <c r="G63" s="7">
        <v>70000</v>
      </c>
      <c r="H63" s="71">
        <v>0</v>
      </c>
    </row>
    <row r="64" spans="1:9" s="18" customFormat="1" x14ac:dyDescent="0.25">
      <c r="A64" s="84" t="s">
        <v>74</v>
      </c>
      <c r="B64" s="85"/>
      <c r="C64" s="85"/>
      <c r="D64" s="85"/>
      <c r="E64" s="85"/>
      <c r="F64" s="85"/>
      <c r="G64" s="86"/>
      <c r="H64" s="71"/>
    </row>
    <row r="65" spans="1:10" ht="47.25" x14ac:dyDescent="0.25">
      <c r="A65" s="31" t="s">
        <v>75</v>
      </c>
      <c r="B65" s="60" t="s">
        <v>76</v>
      </c>
      <c r="C65" s="55">
        <v>108193000</v>
      </c>
      <c r="D65" s="29">
        <v>3511620</v>
      </c>
      <c r="E65" s="17" t="s">
        <v>55</v>
      </c>
      <c r="F65" s="7">
        <v>340587.5</v>
      </c>
      <c r="G65" s="7">
        <v>132756.9</v>
      </c>
      <c r="H65" s="71">
        <v>-207830.6</v>
      </c>
    </row>
    <row r="66" spans="1:10" x14ac:dyDescent="0.25">
      <c r="A66" s="76" t="s">
        <v>77</v>
      </c>
      <c r="B66" s="77"/>
      <c r="C66" s="77"/>
      <c r="D66" s="77"/>
      <c r="E66" s="77"/>
      <c r="F66" s="77"/>
      <c r="G66" s="78"/>
      <c r="H66" s="71"/>
    </row>
    <row r="67" spans="1:10" ht="31.5" x14ac:dyDescent="0.25">
      <c r="A67" s="34" t="s">
        <v>78</v>
      </c>
      <c r="B67" s="60" t="s">
        <v>29</v>
      </c>
      <c r="C67" s="61">
        <v>50000</v>
      </c>
      <c r="D67" s="29">
        <v>3111620</v>
      </c>
      <c r="E67" s="17" t="s">
        <v>79</v>
      </c>
      <c r="F67" s="7">
        <v>28215</v>
      </c>
      <c r="G67" s="7">
        <v>28215</v>
      </c>
      <c r="H67" s="71">
        <v>0</v>
      </c>
    </row>
    <row r="68" spans="1:10" x14ac:dyDescent="0.25">
      <c r="A68" s="76" t="s">
        <v>80</v>
      </c>
      <c r="B68" s="77"/>
      <c r="C68" s="77"/>
      <c r="D68" s="77"/>
      <c r="E68" s="78"/>
      <c r="F68" s="56"/>
      <c r="G68" s="56"/>
      <c r="H68" s="71"/>
    </row>
    <row r="69" spans="1:10" ht="31.5" x14ac:dyDescent="0.25">
      <c r="A69" s="34" t="s">
        <v>81</v>
      </c>
      <c r="B69" s="60" t="s">
        <v>29</v>
      </c>
      <c r="C69" s="61">
        <v>475000</v>
      </c>
      <c r="D69" s="29">
        <v>1001220</v>
      </c>
      <c r="E69" s="17" t="s">
        <v>82</v>
      </c>
      <c r="F69" s="7">
        <v>2430352.2000000002</v>
      </c>
      <c r="G69" s="7">
        <v>2430352.2000000002</v>
      </c>
      <c r="H69" s="71">
        <v>0</v>
      </c>
    </row>
    <row r="70" spans="1:10" ht="31.5" x14ac:dyDescent="0.25">
      <c r="A70" s="34" t="s">
        <v>83</v>
      </c>
      <c r="B70" s="60" t="s">
        <v>29</v>
      </c>
      <c r="C70" s="57">
        <v>116029.25</v>
      </c>
      <c r="D70" s="29">
        <v>1002150</v>
      </c>
      <c r="E70" s="17" t="s">
        <v>84</v>
      </c>
      <c r="F70" s="7">
        <v>932818.1</v>
      </c>
      <c r="G70" s="7">
        <v>932818.1</v>
      </c>
      <c r="H70" s="71">
        <v>0</v>
      </c>
    </row>
    <row r="71" spans="1:10" x14ac:dyDescent="0.25">
      <c r="A71" s="34" t="s">
        <v>85</v>
      </c>
      <c r="B71" s="60" t="s">
        <v>29</v>
      </c>
      <c r="C71" s="61">
        <v>64000</v>
      </c>
      <c r="D71" s="29">
        <v>3901630</v>
      </c>
      <c r="E71" s="17" t="s">
        <v>86</v>
      </c>
      <c r="F71" s="7">
        <v>150000</v>
      </c>
      <c r="G71" s="7">
        <v>150000</v>
      </c>
      <c r="H71" s="71">
        <v>0</v>
      </c>
    </row>
    <row r="72" spans="1:10" s="54" customFormat="1" ht="23.25" customHeight="1" x14ac:dyDescent="0.25">
      <c r="A72" s="51" t="s">
        <v>97</v>
      </c>
      <c r="B72" s="42" t="s">
        <v>29</v>
      </c>
      <c r="C72" s="43">
        <v>70000</v>
      </c>
      <c r="D72" s="49">
        <v>2751670</v>
      </c>
      <c r="E72" s="52" t="s">
        <v>98</v>
      </c>
      <c r="F72" s="53">
        <v>100000</v>
      </c>
      <c r="G72" s="53">
        <v>100000</v>
      </c>
      <c r="H72" s="71">
        <v>0</v>
      </c>
      <c r="I72" s="59"/>
    </row>
    <row r="73" spans="1:10" ht="31.5" x14ac:dyDescent="0.25">
      <c r="A73" s="34" t="s">
        <v>95</v>
      </c>
      <c r="B73" s="42" t="s">
        <v>29</v>
      </c>
      <c r="C73" s="43">
        <v>70000</v>
      </c>
      <c r="D73" s="49">
        <v>3901650</v>
      </c>
      <c r="E73" s="17" t="s">
        <v>96</v>
      </c>
      <c r="F73" s="46">
        <v>59412.5</v>
      </c>
      <c r="G73" s="46">
        <v>59412.5</v>
      </c>
      <c r="H73" s="71">
        <v>0</v>
      </c>
    </row>
    <row r="74" spans="1:10" ht="19.5" customHeight="1" x14ac:dyDescent="0.25">
      <c r="A74" s="79" t="s">
        <v>105</v>
      </c>
      <c r="B74" s="80"/>
      <c r="C74" s="80"/>
      <c r="D74" s="80"/>
      <c r="E74" s="80"/>
      <c r="F74" s="80"/>
      <c r="G74" s="81"/>
      <c r="H74" s="71"/>
    </row>
    <row r="75" spans="1:10" ht="33.75" customHeight="1" x14ac:dyDescent="0.25">
      <c r="A75" s="34" t="s">
        <v>103</v>
      </c>
      <c r="B75" s="58" t="s">
        <v>102</v>
      </c>
      <c r="C75" s="43">
        <v>21000</v>
      </c>
      <c r="D75" s="49">
        <v>2301400</v>
      </c>
      <c r="E75" s="17" t="s">
        <v>104</v>
      </c>
      <c r="F75" s="7">
        <v>0</v>
      </c>
      <c r="G75" s="7">
        <v>207830.6</v>
      </c>
      <c r="H75" s="71">
        <v>207830.6</v>
      </c>
    </row>
    <row r="76" spans="1:10" s="18" customFormat="1" x14ac:dyDescent="0.25">
      <c r="A76" s="35"/>
      <c r="B76" s="36"/>
      <c r="C76" s="36"/>
      <c r="D76" s="36"/>
      <c r="E76" s="37" t="s">
        <v>87</v>
      </c>
      <c r="F76" s="38">
        <v>25536937.300000001</v>
      </c>
      <c r="G76" s="38">
        <v>25536937.300000001</v>
      </c>
      <c r="H76" s="71">
        <v>0</v>
      </c>
      <c r="I76" s="19"/>
      <c r="J76" s="19"/>
    </row>
    <row r="77" spans="1:10" ht="24" customHeight="1" x14ac:dyDescent="0.25">
      <c r="A77" s="82"/>
      <c r="B77" s="82"/>
      <c r="C77" s="82"/>
      <c r="D77" s="82"/>
      <c r="E77" s="82"/>
      <c r="F77" s="67"/>
      <c r="G77" s="16"/>
      <c r="H77" s="72"/>
    </row>
    <row r="78" spans="1:10" hidden="1" x14ac:dyDescent="0.25">
      <c r="G78" s="10"/>
      <c r="H78" s="73"/>
    </row>
    <row r="79" spans="1:10" s="18" customFormat="1" ht="22.5" hidden="1" customHeight="1" x14ac:dyDescent="0.25">
      <c r="B79" s="83"/>
      <c r="C79" s="83"/>
      <c r="D79" s="39"/>
      <c r="G79" s="19">
        <f>G53+G54+G55+G56+G57+G59</f>
        <v>2077044.9</v>
      </c>
      <c r="H79" s="72"/>
    </row>
    <row r="80" spans="1:10" s="18" customFormat="1" hidden="1" x14ac:dyDescent="0.25">
      <c r="B80" s="25"/>
      <c r="C80" s="40"/>
      <c r="D80" s="40"/>
      <c r="E80" s="19"/>
      <c r="F80" s="19"/>
      <c r="G80" s="19"/>
      <c r="H80" s="72"/>
    </row>
    <row r="81" spans="7:8" hidden="1" x14ac:dyDescent="0.25">
      <c r="G81" s="16"/>
      <c r="H81" s="72"/>
    </row>
    <row r="82" spans="7:8" hidden="1" x14ac:dyDescent="0.25"/>
    <row r="83" spans="7:8" hidden="1" x14ac:dyDescent="0.25">
      <c r="G83" s="50">
        <f>G73+G71+G70+G69+G67+G65+G61+G62+G63+G72</f>
        <v>4059554.7</v>
      </c>
      <c r="H83" s="74"/>
    </row>
    <row r="84" spans="7:8" hidden="1" x14ac:dyDescent="0.25"/>
    <row r="85" spans="7:8" hidden="1" x14ac:dyDescent="0.25"/>
    <row r="86" spans="7:8" hidden="1" x14ac:dyDescent="0.25"/>
    <row r="87" spans="7:8" hidden="1" x14ac:dyDescent="0.25"/>
    <row r="88" spans="7:8" hidden="1" x14ac:dyDescent="0.25"/>
    <row r="89" spans="7:8" hidden="1" x14ac:dyDescent="0.25"/>
    <row r="90" spans="7:8" hidden="1" x14ac:dyDescent="0.25"/>
    <row r="91" spans="7:8" hidden="1" x14ac:dyDescent="0.25"/>
  </sheetData>
  <mergeCells count="42">
    <mergeCell ref="A4:A5"/>
    <mergeCell ref="B4:B5"/>
    <mergeCell ref="C4:C5"/>
    <mergeCell ref="A1:H1"/>
    <mergeCell ref="A3:G3"/>
    <mergeCell ref="A6:A7"/>
    <mergeCell ref="B6:B7"/>
    <mergeCell ref="C6:C7"/>
    <mergeCell ref="A12:A13"/>
    <mergeCell ref="B12:B13"/>
    <mergeCell ref="C12:C13"/>
    <mergeCell ref="A32:A33"/>
    <mergeCell ref="B32:B33"/>
    <mergeCell ref="C32:C33"/>
    <mergeCell ref="A14:A15"/>
    <mergeCell ref="B14:B15"/>
    <mergeCell ref="C14:C15"/>
    <mergeCell ref="A17:A18"/>
    <mergeCell ref="B17:B18"/>
    <mergeCell ref="C17:C18"/>
    <mergeCell ref="A20:G20"/>
    <mergeCell ref="A24:A25"/>
    <mergeCell ref="B24:B25"/>
    <mergeCell ref="C24:C25"/>
    <mergeCell ref="A26:G26"/>
    <mergeCell ref="A64:G64"/>
    <mergeCell ref="A34:A35"/>
    <mergeCell ref="B34:B35"/>
    <mergeCell ref="C34:C35"/>
    <mergeCell ref="A49:A50"/>
    <mergeCell ref="B49:B50"/>
    <mergeCell ref="C49:C50"/>
    <mergeCell ref="A52:G52"/>
    <mergeCell ref="A58:G58"/>
    <mergeCell ref="A60:G60"/>
    <mergeCell ref="B61:B63"/>
    <mergeCell ref="C61:C63"/>
    <mergeCell ref="A66:G66"/>
    <mergeCell ref="A68:E68"/>
    <mergeCell ref="A74:G74"/>
    <mergeCell ref="A77:E77"/>
    <mergeCell ref="B79:C79"/>
  </mergeCells>
  <printOptions horizontalCentered="1"/>
  <pageMargins left="0.39370078740157483" right="0.39370078740157483" top="0.98425196850393704" bottom="0.62992125984251968" header="0.31496062992125984" footer="0.31496062992125984"/>
  <pageSetup paperSize="9" scale="5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d8 порівн_І та ІІ читання</vt:lpstr>
      <vt:lpstr>'d8 порівн_І та ІІ читання'!Заголовки_для_друку</vt:lpstr>
      <vt:lpstr>'d8 порівн_І та ІІ читання'!Область_друку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Никонорова Юлія Костянтинівна</dc:creator>
  <cp:lastModifiedBy>Павлюк Павло Петрович</cp:lastModifiedBy>
  <cp:lastPrinted>2021-11-29T18:31:02Z</cp:lastPrinted>
  <dcterms:created xsi:type="dcterms:W3CDTF">2021-08-31T06:56:52Z</dcterms:created>
  <dcterms:modified xsi:type="dcterms:W3CDTF">2021-12-01T08:01:56Z</dcterms:modified>
</cp:coreProperties>
</file>